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95" windowWidth="12495" windowHeight="10680" activeTab="1"/>
  </bookViews>
  <sheets>
    <sheet name="2" sheetId="1" r:id="rId1"/>
    <sheet name="4" sheetId="2" r:id="rId2"/>
    <sheet name="6" sheetId="3" r:id="rId3"/>
    <sheet name="10" sheetId="4" r:id="rId4"/>
    <sheet name="12" sheetId="5" r:id="rId5"/>
  </sheets>
  <definedNames>
    <definedName name="_xlnm._FilterDatabase" localSheetId="3" hidden="1">'10'!$A$11:$H$34</definedName>
    <definedName name="_xlnm._FilterDatabase" localSheetId="1" hidden="1">'4'!$A$10:$J$591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<sst xmlns="http://schemas.openxmlformats.org/spreadsheetml/2006/main" count="5732" uniqueCount="1188">
  <si>
    <t>0804</t>
  </si>
  <si>
    <t>1102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</si>
  <si>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</si>
  <si>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</si>
  <si>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</si>
  <si>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</si>
  <si>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</si>
  <si>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</si>
  <si>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</si>
  <si>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</si>
  <si>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</si>
  <si>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</si>
  <si>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</si>
  <si>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</si>
  <si>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</si>
  <si>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</si>
  <si>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</si>
  <si>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</si>
  <si>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</si>
  <si>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</si>
  <si>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>Код классификации источников финансирования дефицита местного бюджета</t>
  </si>
  <si>
    <t>0100</t>
  </si>
  <si>
    <t>0102</t>
  </si>
  <si>
    <t>0103</t>
  </si>
  <si>
    <t>0104</t>
  </si>
  <si>
    <t>0300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</si>
  <si>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</si>
  <si>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</si>
  <si>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</si>
  <si>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</si>
  <si>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</si>
  <si>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</si>
  <si>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</si>
  <si>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</si>
  <si>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</si>
  <si>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</si>
  <si>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</si>
  <si>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</si>
  <si>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</si>
  <si>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</si>
  <si>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</si>
  <si>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</si>
  <si>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</si>
  <si>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</si>
  <si>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0409</t>
  </si>
  <si>
    <t>Номер строки</t>
  </si>
  <si>
    <t>Код целевой статьи</t>
  </si>
  <si>
    <t>Код вида расхо-дов</t>
  </si>
  <si>
    <t>Но-мер стро-ки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</si>
  <si>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</si>
  <si>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</si>
  <si>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</si>
  <si>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</si>
  <si>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</si>
  <si>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</si>
  <si>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</si>
  <si>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</si>
  <si>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</si>
  <si>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</si>
  <si>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</si>
  <si>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</si>
  <si>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</si>
  <si>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</si>
  <si>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</si>
  <si>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</si>
  <si>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</si>
  <si>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</si>
  <si>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</si>
  <si>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</si>
  <si>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</si>
  <si>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</si>
  <si>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Прочие межбюджетные трансферты общего характера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</si>
  <si>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</si>
  <si>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</si>
  <si>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</si>
  <si>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</si>
  <si>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</si>
  <si>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</si>
  <si>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</si>
  <si>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</si>
  <si>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</si>
  <si>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</si>
  <si>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</si>
  <si>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</si>
  <si>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</si>
  <si>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</si>
  <si>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</si>
  <si>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</si>
  <si>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</si>
  <si>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</si>
  <si>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</si>
  <si>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</si>
  <si>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</si>
  <si>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</si>
  <si>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</si>
  <si>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</si>
  <si>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</si>
  <si>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</si>
  <si>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</si>
  <si>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</si>
  <si>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</si>
  <si>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</si>
  <si>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</si>
  <si>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</si>
  <si>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</si>
  <si>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</si>
  <si>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</si>
  <si>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</si>
  <si>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</si>
  <si>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Содержание и обслуживание транкинговой связи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</si>
  <si>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</si>
  <si>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</si>
  <si>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</si>
  <si>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  Иные выплаты населению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</si>
  <si>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</si>
  <si>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</si>
  <si>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</si>
  <si>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</si>
  <si>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</si>
  <si>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</si>
  <si>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Информирование населения о реализуемых в рамках муниципальной программы мероприятиях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</si>
  <si>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</si>
  <si>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</si>
  <si>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</si>
  <si>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</si>
  <si>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</si>
  <si>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</si>
  <si>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</si>
  <si>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</si>
  <si>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</si>
  <si>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</si>
  <si>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</si>
  <si>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</si>
  <si>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</si>
  <si>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</si>
  <si>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</si>
  <si>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</si>
  <si>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</si>
  <si>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</si>
  <si>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</si>
  <si>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</si>
  <si>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</si>
  <si>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</si>
  <si>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</si>
  <si>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</si>
  <si>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</si>
  <si>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</si>
  <si>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</si>
  <si>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</si>
  <si>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</si>
  <si>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</si>
  <si>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</si>
  <si>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</si>
  <si>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</si>
  <si>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</si>
  <si>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</si>
  <si>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</si>
  <si>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</si>
  <si>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</si>
  <si>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</si>
  <si>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</si>
  <si>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</si>
  <si>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</si>
  <si>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</si>
  <si>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</si>
  <si>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</si>
  <si>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</si>
  <si>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</si>
  <si>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</si>
  <si>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</si>
  <si>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</si>
  <si>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</si>
  <si>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</si>
  <si>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</si>
  <si>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</si>
  <si>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</si>
  <si>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  Иные выплаты населению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</si>
  <si>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</si>
  <si>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</si>
  <si>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</si>
  <si>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</si>
  <si>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</si>
  <si>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</si>
  <si>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</si>
  <si>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  Публичные нормативные выплаты гражданам несоциального характера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</si>
  <si>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</si>
  <si>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</si>
  <si>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</si>
  <si>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</si>
  <si>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</si>
  <si>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</si>
  <si>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</si>
  <si>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</si>
  <si>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</si>
  <si>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</si>
  <si>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</si>
  <si>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</si>
  <si>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</si>
  <si>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</si>
  <si>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</si>
  <si>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</si>
  <si>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</si>
  <si>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</si>
  <si>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</si>
  <si>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</si>
  <si>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</si>
  <si>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Подпрограмма 5 "Патриотическое воспитание граждан"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</si>
  <si>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</si>
  <si>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Подпрограмма 1 "Развитие культуры и искусства"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</si>
  <si>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</si>
  <si>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</si>
  <si>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</si>
  <si>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</si>
  <si>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</si>
  <si>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</si>
  <si>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</si>
  <si>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</si>
  <si>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</si>
  <si>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>0406</t>
  </si>
  <si>
    <t xml:space="preserve">    Коммунальное хозяйство</t>
  </si>
  <si>
    <t>0502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</si>
  <si>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</si>
  <si>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</si>
  <si>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630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</si>
  <si>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</si>
  <si>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</si>
  <si>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</si>
  <si>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</si>
  <si>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</si>
  <si>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</si>
  <si>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</si>
  <si>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</si>
  <si>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</si>
  <si>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</si>
  <si>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</si>
  <si>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</si>
  <si>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</si>
  <si>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</si>
  <si>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</si>
  <si>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</si>
  <si>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</si>
  <si>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</si>
  <si>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</si>
  <si>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</si>
  <si>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</si>
  <si>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</si>
  <si>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</si>
  <si>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</si>
  <si>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</si>
  <si>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</si>
  <si>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</si>
  <si>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</si>
  <si>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</si>
  <si>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</si>
  <si>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</si>
  <si>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</si>
  <si>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</si>
  <si>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</si>
  <si>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</si>
  <si>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Итого источников внутреннего финансирования дефицита районного бюджета</t>
  </si>
  <si>
    <t xml:space="preserve">Наименование источника финансирования дефицита местного бюджета </t>
  </si>
  <si>
    <t>0000000000</t>
  </si>
  <si>
    <t>7000000000</t>
  </si>
  <si>
    <t>7000610000</t>
  </si>
  <si>
    <t>0500000000</t>
  </si>
  <si>
    <t>0500311000</t>
  </si>
  <si>
    <t xml:space="preserve">              Премии и гранты</t>
  </si>
  <si>
    <t>350</t>
  </si>
  <si>
    <t>0500910000</t>
  </si>
  <si>
    <t>0501010000</t>
  </si>
  <si>
    <t>0501210000</t>
  </si>
  <si>
    <t>0501310000</t>
  </si>
  <si>
    <t>0600000000</t>
  </si>
  <si>
    <t>0600210000</t>
  </si>
  <si>
    <t>0600310000</t>
  </si>
  <si>
    <t>0600410000</t>
  </si>
  <si>
    <t>0600510000</t>
  </si>
  <si>
    <t>0700000000</t>
  </si>
  <si>
    <t>0710000000</t>
  </si>
  <si>
    <t>0710110000</t>
  </si>
  <si>
    <t>0710210000</t>
  </si>
  <si>
    <t>0710410000</t>
  </si>
  <si>
    <t>0710510000</t>
  </si>
  <si>
    <t>0710610000</t>
  </si>
  <si>
    <t>0710810000</t>
  </si>
  <si>
    <t>0710910000</t>
  </si>
  <si>
    <t>0711010000</t>
  </si>
  <si>
    <t>0711110000</t>
  </si>
  <si>
    <t>0711210000</t>
  </si>
  <si>
    <t>0720000000</t>
  </si>
  <si>
    <t>0200000000</t>
  </si>
  <si>
    <t>0210000000</t>
  </si>
  <si>
    <t>0210410000</t>
  </si>
  <si>
    <t>0210510000</t>
  </si>
  <si>
    <t>0210610000</t>
  </si>
  <si>
    <t>7001142П00</t>
  </si>
  <si>
    <t>0710710000</t>
  </si>
  <si>
    <t>0240000000</t>
  </si>
  <si>
    <t>0100000000</t>
  </si>
  <si>
    <t>0120000000</t>
  </si>
  <si>
    <t>0220000000</t>
  </si>
  <si>
    <t>0230000000</t>
  </si>
  <si>
    <t>0800000000</t>
  </si>
  <si>
    <t>0800110000</t>
  </si>
  <si>
    <t>0800310000</t>
  </si>
  <si>
    <t>0800410000</t>
  </si>
  <si>
    <t>0800510000</t>
  </si>
  <si>
    <t>0800649100</t>
  </si>
  <si>
    <t>0800649200</t>
  </si>
  <si>
    <t>0800652500</t>
  </si>
  <si>
    <t>0900000000</t>
  </si>
  <si>
    <t>0910000000</t>
  </si>
  <si>
    <t>0910110000</t>
  </si>
  <si>
    <t>0910340300</t>
  </si>
  <si>
    <t>0910210000</t>
  </si>
  <si>
    <t>0300000000</t>
  </si>
  <si>
    <t>0310000000</t>
  </si>
  <si>
    <t>0310110000</t>
  </si>
  <si>
    <t>0310210000</t>
  </si>
  <si>
    <t>0310310000</t>
  </si>
  <si>
    <t>0310410000</t>
  </si>
  <si>
    <t>0310510000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</si>
  <si>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</si>
  <si>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</si>
  <si>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</si>
  <si>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</si>
  <si>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</si>
  <si>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</si>
  <si>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</si>
  <si>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</si>
  <si>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</si>
  <si>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</si>
  <si>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</si>
  <si>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</si>
  <si>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</si>
  <si>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</si>
  <si>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</si>
  <si>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</si>
  <si>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</si>
  <si>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</si>
  <si>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0340000000</t>
  </si>
  <si>
    <t>0340110000</t>
  </si>
  <si>
    <t>0340210000</t>
  </si>
  <si>
    <t>0350000000</t>
  </si>
  <si>
    <t xml:space="preserve">      Дополнительное образование детей</t>
  </si>
  <si>
    <t>0703</t>
  </si>
  <si>
    <t>0400000000</t>
  </si>
  <si>
    <t>0420000000</t>
  </si>
  <si>
    <t>0420110000</t>
  </si>
  <si>
    <t>0420210000</t>
  </si>
  <si>
    <t>0420310000</t>
  </si>
  <si>
    <t>0430000000</t>
  </si>
  <si>
    <t>0450000000</t>
  </si>
  <si>
    <t>0410000000</t>
  </si>
  <si>
    <t>0410210000</t>
  </si>
  <si>
    <t>0410310000</t>
  </si>
  <si>
    <t>0410410000</t>
  </si>
  <si>
    <t>0410510000</t>
  </si>
  <si>
    <t>0410610000</t>
  </si>
  <si>
    <t>0470000000</t>
  </si>
  <si>
    <t>0460000000</t>
  </si>
  <si>
    <t>0480000000</t>
  </si>
  <si>
    <t>0480110000</t>
  </si>
  <si>
    <t xml:space="preserve">          Подпрограмма 4 "Развитие физической культуры, спорта и туризма "</t>
  </si>
  <si>
    <t>0440000000</t>
  </si>
  <si>
    <t>0440210000</t>
  </si>
  <si>
    <t>0440110000</t>
  </si>
  <si>
    <t xml:space="preserve">            Премии и гранты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</si>
  <si>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</si>
  <si>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Переаттестация  ПЭВМ - рабочего места по гражданской обороне и рабочих мест ЕДДС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</si>
  <si>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</si>
  <si>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</si>
  <si>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</si>
  <si>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</si>
  <si>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</si>
  <si>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</si>
  <si>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Подпрограмма 4 "Развитие физической культуры, спорта и туризма "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</si>
  <si>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</si>
  <si>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</si>
  <si>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</si>
  <si>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</si>
  <si>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 xml:space="preserve">          Мероприятия по информационному обеспечению органов местного самоуправления</t>
  </si>
  <si>
    <t>0500810000</t>
  </si>
  <si>
    <t xml:space="preserve">          Осуществление мероприятий по приоритетным направлениям работы с молодежью</t>
  </si>
  <si>
    <t>0430110000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</si>
  <si>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</si>
  <si>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</si>
  <si>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</si>
  <si>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</si>
  <si>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</si>
  <si>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</si>
  <si>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</si>
  <si>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</si>
  <si>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</si>
  <si>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</si>
  <si>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</si>
  <si>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</si>
  <si>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</si>
  <si>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</si>
  <si>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</si>
  <si>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Осуществление мероприятий по приоритетным направлениям работы с молодежью</t>
  </si>
  <si>
    <t>0310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</si>
  <si>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</si>
  <si>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</si>
  <si>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</si>
  <si>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</si>
  <si>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</si>
  <si>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Всего расходов:   </t>
  </si>
  <si>
    <t>0501110000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</si>
  <si>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</si>
  <si>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</si>
  <si>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Организация и проведение массовых экологических мероприятий и акций</t>
  </si>
  <si>
    <t>0310610000</t>
  </si>
  <si>
    <t>0330445500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</si>
  <si>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</si>
  <si>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</si>
  <si>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</si>
  <si>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</si>
  <si>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        Организация и проведение массовых экологических мероприятий и акций</t>
  </si>
  <si>
    <t xml:space="preserve">    Лесное хозяйство</t>
  </si>
  <si>
    <t>0407</t>
  </si>
  <si>
    <t xml:space="preserve">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</si>
  <si>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Создание и содержание мест (площадок) накопления твердых коммунальных отходов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</si>
  <si>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</si>
  <si>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</si>
  <si>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>044P5S8Г00</t>
  </si>
  <si>
    <t xml:space="preserve">      Лесное хозяйство</t>
  </si>
  <si>
    <t xml:space="preserve">      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</si>
  <si>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      Создание и содержание мест (площадок) накопления твердых коммунальных отходов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</si>
  <si>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</si>
  <si>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</si>
  <si>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</si>
  <si>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</si>
  <si>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</si>
  <si>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</si>
  <si>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Обеспечение деятельности Камышловского районного комитета по управлению имуществом</t>
  </si>
  <si>
    <t xml:space="preserve">  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</si>
  <si>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Благоустройство</t>
  </si>
  <si>
    <t>0503</t>
  </si>
  <si>
    <t xml:space="preserve">  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</si>
  <si>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</si>
  <si>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</si>
  <si>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</si>
  <si>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антитерористических мероприятий Камышловского муниципального района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</si>
  <si>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</si>
  <si>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</si>
  <si>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</si>
  <si>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</si>
  <si>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          Обеспечение антитеррористических мероприятий Камышловского муниципального района</t>
  </si>
  <si>
    <t xml:space="preserve">            Строительство гаражных боксов</t>
  </si>
  <si>
    <t xml:space="preserve">              Стипендии</t>
  </si>
  <si>
    <t>340</t>
  </si>
  <si>
    <t>0430210000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</si>
  <si>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</si>
  <si>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</si>
  <si>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 xml:space="preserve">      Коммунальное хозяйство</t>
  </si>
  <si>
    <t xml:space="preserve">            Предоставление субсидий некоммерческим организациям в сфере патриотического воспитания граждан.</t>
  </si>
  <si>
    <t xml:space="preserve">    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</si>
  <si>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Обеспечение деятельности Камышловского районного комитета по управлению имуществом</t>
  </si>
  <si>
    <t xml:space="preserve">    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</si>
  <si>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Благоустройство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</si>
  <si>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</si>
  <si>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антитерористических мероприятий Камышловского муниципального района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</si>
  <si>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</si>
  <si>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</si>
  <si>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</si>
  <si>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 xml:space="preserve">          Обеспечение антитеррористических мероприятий Камышловского муниципального района</t>
  </si>
  <si>
    <t xml:space="preserve">          Строительство гаражных боксов</t>
  </si>
  <si>
    <t xml:space="preserve">          Предоставление субсидий некоммерческим организациям в сфере патриотического воспитания граждан.</t>
  </si>
  <si>
    <t xml:space="preserve">            Стипендии</t>
  </si>
  <si>
    <t xml:space="preserve">    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</si>
  <si>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</si>
  <si>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Администрация Камышловского муниципального района Свердловской области</t>
  </si>
  <si>
    <t xml:space="preserve">  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</si>
  <si>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>0500111000</t>
  </si>
  <si>
    <t>0500211000</t>
  </si>
  <si>
    <t>0500611000</t>
  </si>
  <si>
    <t>0500711000</t>
  </si>
  <si>
    <t xml:space="preserve">            Проведение представительских мероприятий, и "Дней министерств Свердловской области"</t>
  </si>
  <si>
    <t xml:space="preserve">            Участие в работе Ассоциации "Совет муниципальных образований</t>
  </si>
  <si>
    <t xml:space="preserve">  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</si>
  <si>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</si>
  <si>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</si>
  <si>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</si>
  <si>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>0501610000</t>
  </si>
  <si>
    <t>0501710000</t>
  </si>
  <si>
    <t xml:space="preserve">  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</si>
  <si>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  Содержание объектов муниципальной собственности, находящихся в казне Камышловского муниципального района</t>
  </si>
  <si>
    <t>0600610000</t>
  </si>
  <si>
    <t xml:space="preserve">        Муниципальная программа Обеспечение безопасности на территории Камышловского муниципального района на 2022-2027 годы</t>
  </si>
  <si>
    <t xml:space="preserve">          Подпрограмма 2 Профилактика правонарушений на территории Камышловского муниципального района на 2022-2027 годы</t>
  </si>
  <si>
    <t>0720341100</t>
  </si>
  <si>
    <t xml:space="preserve">  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</si>
  <si>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</si>
  <si>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</si>
  <si>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</si>
  <si>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</si>
  <si>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    Гражданская оборона</t>
  </si>
  <si>
    <t>0309</t>
  </si>
  <si>
    <t xml:space="preserve">  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</si>
  <si>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</si>
  <si>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</si>
  <si>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  Работа над АПК "Безопасный город"</t>
  </si>
  <si>
    <t>0711410000</t>
  </si>
  <si>
    <t>0720110000</t>
  </si>
  <si>
    <t>0720510000</t>
  </si>
  <si>
    <t>0720610000</t>
  </si>
  <si>
    <t xml:space="preserve">  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</si>
  <si>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>1100000000</t>
  </si>
  <si>
    <t xml:space="preserve">  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</si>
  <si>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</si>
  <si>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        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</si>
  <si>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</si>
  <si>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</si>
  <si>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</si>
  <si>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        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</si>
  <si>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</si>
  <si>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</si>
  <si>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</si>
  <si>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  Субсидирование затрат по закупу сельскохозяйственной продукции у населения Камышловского района</t>
  </si>
  <si>
    <t>0210310000</t>
  </si>
  <si>
    <t xml:space="preserve">            Субсидирование части затрат по приобретению комбикормов на содержание сельскохозяйственных животных и птицы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</si>
  <si>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</si>
  <si>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</si>
  <si>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>1200000000</t>
  </si>
  <si>
    <t xml:space="preserve">            Выполнение работ по межеванию границ земельных участков</t>
  </si>
  <si>
    <t>1200110000</t>
  </si>
  <si>
    <t xml:space="preserve">          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</si>
  <si>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</si>
  <si>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          Планирование и организация работ по воссозданию лесных культур, уходу за лесными культурами</t>
  </si>
  <si>
    <t>1200310000</t>
  </si>
  <si>
    <t xml:space="preserve">  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</si>
  <si>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</si>
  <si>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>1200510000</t>
  </si>
  <si>
    <t xml:space="preserve">          Подпрограмма 3 Развитие транспортного комплекса</t>
  </si>
  <si>
    <t>0230110000</t>
  </si>
  <si>
    <t xml:space="preserve">          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</si>
  <si>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</si>
  <si>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</si>
  <si>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  Подпрограмма 2 Развитие субъектов малого и среднего предпринимательства в Камышловском муниципальном районе</t>
  </si>
  <si>
    <t xml:space="preserve">          Подпрограмма 2 Развитие жилищно-коммунального комплекса</t>
  </si>
  <si>
    <t xml:space="preserve">          Подпрограмма 4. Чистая Среда</t>
  </si>
  <si>
    <t>0240210000</t>
  </si>
  <si>
    <t>0240310000</t>
  </si>
  <si>
    <t>02206S5762</t>
  </si>
  <si>
    <t xml:space="preserve">            Субсидии некоммерческим организациям (за исключение государственных (муниципальных) учреждений)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</si>
  <si>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</si>
  <si>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</si>
  <si>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</si>
  <si>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</si>
  <si>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      Муниципальная программа Управление муниципальными финансами Камышловского муниципального района с 2022 до 2027 года</t>
  </si>
  <si>
    <t xml:space="preserve">        Муниципальная программа Развитие системы образования в Камышловском муниципальном районе на 2022-2027 годы</t>
  </si>
  <si>
    <t xml:space="preserve">  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</si>
  <si>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</si>
  <si>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  Подпрограмма 4 Педагогические кадры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</si>
  <si>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</si>
  <si>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2 Развитие системы общего образования в Камышловском муниципальном районе</t>
  </si>
  <si>
    <t xml:space="preserve">            Осуществление мероприятий по обеспечению питанием обучающихся в муниципальных общеобразовательных организациях</t>
  </si>
  <si>
    <t>0321345400</t>
  </si>
  <si>
    <t>0321710000</t>
  </si>
  <si>
    <t>0321810000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</si>
  <si>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</si>
  <si>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</si>
  <si>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</si>
  <si>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    Подпрограмма 3 Развитие системы отдыха и оздоровления детей в Камышловском муниципальном районе</t>
  </si>
  <si>
    <t>0330445600</t>
  </si>
  <si>
    <t xml:space="preserve">  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</si>
  <si>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>0350310000</t>
  </si>
  <si>
    <t xml:space="preserve">  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</si>
  <si>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>0360000000</t>
  </si>
  <si>
    <t>0360110000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</si>
  <si>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</si>
  <si>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</si>
  <si>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    Охрана семьи и детства</t>
  </si>
  <si>
    <t>1004</t>
  </si>
  <si>
    <t xml:space="preserve">  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</si>
  <si>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    Развитие сети муниципальных учреждений по работе с молодежью</t>
  </si>
  <si>
    <t>04301S8900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</si>
  <si>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</si>
  <si>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04301S8П00</t>
  </si>
  <si>
    <t xml:space="preserve">            Организация деятельности молодежного центра</t>
  </si>
  <si>
    <t>0450110000</t>
  </si>
  <si>
    <t>0450210000</t>
  </si>
  <si>
    <t xml:space="preserve">            Организация военно-патриотического воспитания и допризывной подготовки молодых граждан</t>
  </si>
  <si>
    <t>04503S8700</t>
  </si>
  <si>
    <t xml:space="preserve">          Подпрограмма 8 "Обеспечивающая подпрограмма"</t>
  </si>
  <si>
    <t xml:space="preserve">          Подпрограмма 6 Обеспечение жильем молодых семей Камышловского муниципального района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</si>
  <si>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</si>
  <si>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</si>
  <si>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</si>
  <si>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  Предоставление региональных социальных выплат молодым семьям на улучшение жилищных условий</t>
  </si>
  <si>
    <t>04701S9500</t>
  </si>
  <si>
    <t xml:space="preserve">            Приобретение оборудования и иных материальных ценностей для деятельности ДЮСШ</t>
  </si>
  <si>
    <t>0440410000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</si>
  <si>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</si>
  <si>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</si>
  <si>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</si>
  <si>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      Руководитель Счетной палаты муниципального образования и его заместители</t>
  </si>
  <si>
    <t>0500511000</t>
  </si>
  <si>
    <t xml:space="preserve">    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</si>
  <si>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    Руководитель Счетной палаты муниципального образования и его заместители</t>
  </si>
  <si>
    <t xml:space="preserve">          Проведение представительских мероприятий, и "Дней министерств Свердловской области"</t>
  </si>
  <si>
    <t xml:space="preserve">          Участие в работе Ассоциации "Совет муниципальных образований</t>
  </si>
  <si>
    <t xml:space="preserve">    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</si>
  <si>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</si>
  <si>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</si>
  <si>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    Содержание объектов муниципальной собственности, находящихся в казне Камышловского муниципального района</t>
  </si>
  <si>
    <t xml:space="preserve">      Муниципальная программа Обеспечение безопасности на территории Камышловского муниципального района на 2022-2027 годы</t>
  </si>
  <si>
    <t xml:space="preserve">        Подпрограмма 2 Профилактика правонарушений на территории Камышловского муниципального района на 2022-2027 годы</t>
  </si>
  <si>
    <t xml:space="preserve">    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</si>
  <si>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</si>
  <si>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</si>
  <si>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 xml:space="preserve">    Гражданская оборона</t>
  </si>
  <si>
    <t xml:space="preserve">    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</si>
  <si>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</si>
  <si>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</si>
  <si>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Работа над АПК "Безопасный город"</t>
  </si>
  <si>
    <t xml:space="preserve">    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</si>
  <si>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</si>
  <si>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</si>
  <si>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</si>
  <si>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    Обеспечение выпуска и размещения видео-аудио роликов и печатной продукции по вопросам профилактики терроризма</t>
  </si>
  <si>
    <t xml:space="preserve">      Муниципальная программа Комплексное развитие сельских территорий Камышловского муниципального района на период 2022-2027 годов</t>
  </si>
  <si>
    <t xml:space="preserve">    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</si>
  <si>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    Субсидирование затрат по закупу сельскохозяйственной продукции у населения Камышловского района</t>
  </si>
  <si>
    <t xml:space="preserve">          Субсидирование части затрат по приобретению комбикормов на содержание сельскохозяйственных животных и птицы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</si>
  <si>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</si>
  <si>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</si>
  <si>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    Выполнение работ по межеванию границ земельных участков</t>
  </si>
  <si>
    <t xml:space="preserve">          Тушение лесных (природных) пожаров на территории Камышловского муниципального района Свердловской области</t>
  </si>
  <si>
    <t xml:space="preserve">          Планирование и организация работ по воссозданию лесных культур, уходу за лесными культурами</t>
  </si>
  <si>
    <t xml:space="preserve">    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</si>
  <si>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  Подпрограмма 3 Развитие транспортного комплекса</t>
  </si>
  <si>
    <t xml:space="preserve">          Капитальный ремонт и ремонт автомобильных дорог общего пользования местного значения вне населённых пунктов</t>
  </si>
  <si>
    <t xml:space="preserve">      Муниципальная программа Развитие экономического потенциала Камышловского муниципального района на период 2022-2027 годов</t>
  </si>
  <si>
    <t xml:space="preserve">        Подпрограмма 2 Развитие субъектов малого и среднего предпринимательства в Камышловском муниципальном районе</t>
  </si>
  <si>
    <t xml:space="preserve">        Подпрограмма 2 Развитие жилищно-коммунального комплекса</t>
  </si>
  <si>
    <t xml:space="preserve">        Подпрограмма 4. Чистая Среда</t>
  </si>
  <si>
    <t xml:space="preserve">      Муниципальная программа Развитие системы образования в Камышловском муниципальном районе на 2022-2027 годы</t>
  </si>
  <si>
    <t xml:space="preserve">    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</si>
  <si>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</si>
  <si>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  Подпрограмма 4 Педагогические кадры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</si>
  <si>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</si>
  <si>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  Подпрограмма 2 Развитие системы общего образования в Камышловском муниципальном районе</t>
  </si>
  <si>
    <t xml:space="preserve">          Осуществление мероприятий по обеспечению питанием обучающихся в муниципальных общеобразовательных организациях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</si>
  <si>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</si>
  <si>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 xml:space="preserve">    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</si>
  <si>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 xml:space="preserve">    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</si>
  <si>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 xml:space="preserve">        Подпрограмма 3 Развитие системы отдыха и оздоровления детей в Камышловском муниципальном районе</t>
  </si>
  <si>
    <t xml:space="preserve">    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</si>
  <si>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    Развитие сети муниципальных учреждений по работе с молодежью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</si>
  <si>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</si>
  <si>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Организация деятельности молодежного центра</t>
  </si>
  <si>
    <t xml:space="preserve">          Организация военно-патриотического воспитания и допризывной подготовки молодых граждан</t>
  </si>
  <si>
    <t xml:space="preserve">    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</si>
  <si>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</si>
  <si>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 xml:space="preserve">        Подпрограмма 8 "Обеспечивающая подпрограмма"</t>
  </si>
  <si>
    <t xml:space="preserve">          Субсидии некоммерческим организациям (за исключение государственных (муниципальных) учреждений)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</si>
  <si>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</si>
  <si>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</si>
  <si>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Охрана семьи и детства</t>
  </si>
  <si>
    <t xml:space="preserve">        Подпрограмма 6 Обеспечение жильем молодых семей Камышловского муниципального района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</si>
  <si>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</si>
  <si>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</si>
  <si>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 xml:space="preserve">          Предоставление региональных социальных выплат молодым семьям на улучшение жилищных условий</t>
  </si>
  <si>
    <t xml:space="preserve">          Приобретение оборудования и иных материальных ценностей для деятельности ДЮСШ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</si>
  <si>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</si>
  <si>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</si>
  <si>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    Муниципальная программа Управление муниципальными финансами Камышловского муниципального района с 2022 до 2027 года</t>
  </si>
  <si>
    <t xml:space="preserve">          Оценка рыночной стоимости земельных участков для заключения договоров аренды</t>
  </si>
  <si>
    <t>0600110000</t>
  </si>
  <si>
    <t xml:space="preserve">            Оценка рыночной стоимости земельных участков для заключения договоров аренды</t>
  </si>
  <si>
    <t xml:space="preserve">  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</si>
  <si>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</si>
  <si>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</si>
  <si>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</si>
  <si>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          Создание в муниципальных общеобразовательных организациях условий для организации горячего питания обучающихся</t>
  </si>
  <si>
    <t>0321945410</t>
  </si>
  <si>
    <t>0430148900</t>
  </si>
  <si>
    <t>0430148П00</t>
  </si>
  <si>
    <t>0450348700</t>
  </si>
  <si>
    <t>044P548Г00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</si>
  <si>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</si>
  <si>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</si>
  <si>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</si>
  <si>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Камышловского муниципального района Свердловской области</t>
  </si>
  <si>
    <t>на 2023 год и плановый период 2024 и 2025 годов"</t>
  </si>
  <si>
    <t>к Решению Думы</t>
  </si>
  <si>
    <t>Распределение бюджетных ассигнований по разделам, подразделам, целевым статьям (муниципальным программам Камышловского муниципального района и непрограммным направлениям деятельности), группам и подгруппам видов классификации расходов бюджетов 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</si>
  <si>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</si>
  <si>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</si>
  <si>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</si>
  <si>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</si>
  <si>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</si>
  <si>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</si>
  <si>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</si>
  <si>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</si>
  <si>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</si>
  <si>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    Водное хозяйство</t>
  </si>
  <si>
    <t xml:space="preserve">      Дорожное хозяйство (дорожные фонды)</t>
  </si>
  <si>
    <t xml:space="preserve">            Ликвидация мест несанкционированного размещения отходов</t>
  </si>
  <si>
    <t>0240510000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</si>
  <si>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</si>
  <si>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</si>
  <si>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</si>
  <si>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МЕЖБЮДЖЕТНЫЕ ТРАНСФЕРТЫ ОБЩЕГО ХАРАКТЕРА БЮДЖЕТАМ БЮДЖЕТНОЙ СИСТЕМЫ РОССИЙСКОЙ ФЕДЕРАЦИИ</t>
  </si>
  <si>
    <t xml:space="preserve">  Управление образования администрации Камышловского муниципального района</t>
  </si>
  <si>
    <t xml:space="preserve">  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</si>
  <si>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</si>
  <si>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</si>
  <si>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</si>
  <si>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Отдел культуры, молодежной политики и спорта администрации Камышловского муниципального района</t>
  </si>
  <si>
    <t xml:space="preserve">          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</si>
  <si>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</si>
  <si>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          Модернизация библиотек в части комплектования книжных фондов на условиях софинансирования из федерального бюджета</t>
  </si>
  <si>
    <t xml:space="preserve">      Спорт высших достижений</t>
  </si>
  <si>
    <t>1103</t>
  </si>
  <si>
    <t xml:space="preserve">            Реализация мероприятий по спортивной подготовке</t>
  </si>
  <si>
    <t xml:space="preserve">  Дума Камышловского муниципального района Свердловской области</t>
  </si>
  <si>
    <t xml:space="preserve">  Счетная палата Камышловского муниципального района Свердловской области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</si>
  <si>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</si>
  <si>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</si>
  <si>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Водное хозяйство</t>
  </si>
  <si>
    <t xml:space="preserve">    Дорожное хозяйство (дорожные фонды)</t>
  </si>
  <si>
    <t xml:space="preserve">          Ликвидация мест несанкционированного размещения отходов</t>
  </si>
  <si>
    <t xml:space="preserve">          Осуществление методической поддержки и сопровождение реализации программ дополнительного образования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</si>
  <si>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</si>
  <si>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</si>
  <si>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</si>
  <si>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</si>
  <si>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</si>
  <si>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Спорт высших достижений</t>
  </si>
  <si>
    <t xml:space="preserve">          Реализация мероприятий по спортивной подготовке</t>
  </si>
  <si>
    <t xml:space="preserve">  МЕЖБЮДЖЕТНЫЕ ТРАНСФЕРТЫ ОБЩЕГО ХАРАКТЕРА БЮДЖЕТАМ БЮДЖЕТНОЙ СИСТЕМЫ РОССИЙСКОЙ ФЕДЕРАЦИИ</t>
  </si>
  <si>
    <t xml:space="preserve">    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</si>
  <si>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    Модернизация библиотек в части комплектования книжных фондов на условиях софинансирования из федерального бюджета</t>
  </si>
  <si>
    <t xml:space="preserve">          Мероприятия в сфере дополнительного образования</t>
  </si>
  <si>
    <t>0420510000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</si>
  <si>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</si>
  <si>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</si>
  <si>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</si>
  <si>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</si>
  <si>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3 "Управление муниципальным долгом"</t>
  </si>
  <si>
    <t>0930000000</t>
  </si>
  <si>
    <t xml:space="preserve">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</si>
  <si>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</si>
  <si>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          Обслуживание муниципального долга</t>
  </si>
  <si>
    <t>730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</si>
  <si>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</si>
  <si>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</si>
  <si>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  Подпрограмма 3 "Управление муниципальным долгом"</t>
  </si>
  <si>
    <t xml:space="preserve">      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</si>
  <si>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 xml:space="preserve">              Обслуживание муниципального долга</t>
  </si>
  <si>
    <t xml:space="preserve">            Мероприятия в сфере дополнительного образования</t>
  </si>
  <si>
    <t xml:space="preserve">  Уменьшение остатков средств бюджетов
</t>
  </si>
  <si>
    <t>000 01 03 01 00 00 0000 700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</si>
  <si>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</si>
  <si>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</si>
  <si>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</si>
  <si>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</si>
  <si>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00001 03 01 00 05 0000 810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</si>
  <si>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</si>
  <si>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</si>
  <si>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</si>
  <si>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</si>
  <si>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</si>
  <si>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</si>
  <si>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>Увеличение прочих остатков денежных средств бюджетов муниципальных районов</t>
  </si>
  <si>
    <t xml:space="preserve">000 01 05 02 01 05 0000 510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</si>
  <si>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</si>
  <si>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</si>
  <si>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</si>
  <si>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</si>
  <si>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</si>
  <si>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  Уменьшение прочих остатков денежных средств бюджетов муниципальных районов</t>
  </si>
  <si>
    <t xml:space="preserve">000 01 05 02 01 05 0000 610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</si>
  <si>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</si>
  <si>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</si>
  <si>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>Средства от продажи акций и иных форм участия в капитале, находящихся в собственности муниципальных районов</t>
  </si>
  <si>
    <t xml:space="preserve">000 01 06 01 00 05 0000 630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</si>
  <si>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</si>
  <si>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</si>
  <si>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</si>
  <si>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</si>
  <si>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</si>
  <si>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000 01 06 04 01 05 0000 810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</si>
  <si>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</si>
  <si>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</si>
  <si>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</si>
  <si>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</si>
  <si>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</si>
  <si>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000 01 06 05 01 05 0000 640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</si>
  <si>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</si>
  <si>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</si>
  <si>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</si>
  <si>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</si>
  <si>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000 01 06 10 02 05 0000 550
</t>
  </si>
  <si>
    <t xml:space="preserve">            Предоставление субсидий субъектам малого и среднего предпринимательства</t>
  </si>
  <si>
    <t>0120610000</t>
  </si>
  <si>
    <t xml:space="preserve">  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</si>
  <si>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    Улучшение жилищных условий граждан, проживающих на сельских территориях за счет средств областного бюджета</t>
  </si>
  <si>
    <t>0220645762</t>
  </si>
  <si>
    <t xml:space="preserve">  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</si>
  <si>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>02206L5760</t>
  </si>
  <si>
    <t xml:space="preserve">            Улучшение жилищных условий граждан, проживающих на сельских территориях (в рамках софинансирования)</t>
  </si>
  <si>
    <t xml:space="preserve">          Подпрограмма 1 Развитие системы дошкольного образования в Камышловском муниципальном районе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</si>
  <si>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</si>
  <si>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</si>
  <si>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</si>
  <si>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032EВ51790</t>
  </si>
  <si>
    <t>04107L5190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</si>
  <si>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</si>
  <si>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</si>
  <si>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Предоставление субсидий субъектам малого и среднего предпринимательства</t>
  </si>
  <si>
    <t xml:space="preserve">    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</si>
  <si>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 xml:space="preserve">        Подпрограмма 1 Развитие системы дошкольного образования в Камышловском муниципальном районе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</si>
  <si>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</si>
  <si>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</si>
  <si>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 xml:space="preserve">          Улучшение жилищных условий граждан, проживающих на сельских территориях за счет средств областного бюджета</t>
  </si>
  <si>
    <t xml:space="preserve">    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</si>
  <si>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    Улучшение жилищных условий граждан, проживающих на сельских территориях (в рамках софинансирования)</t>
  </si>
  <si>
    <t xml:space="preserve">          Строительство (размещение) типовых спортивных сооружений (площадок)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</si>
  <si>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</si>
  <si>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0230312303</t>
  </si>
  <si>
    <t xml:space="preserve">            Субсидии</t>
  </si>
  <si>
    <t>520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</si>
  <si>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</si>
  <si>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>03210L3030</t>
  </si>
  <si>
    <t xml:space="preserve">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</si>
  <si>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0330145610</t>
  </si>
  <si>
    <t>0470149500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</si>
  <si>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</si>
  <si>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 xml:space="preserve">              Субсидии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</si>
  <si>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</si>
  <si>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</si>
  <si>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 xml:space="preserve">Распределение иных межбюджетных трансфертов за счет средств местного бюджета на 2023 год  </t>
  </si>
  <si>
    <t>Номер стороки</t>
  </si>
  <si>
    <t>Наименование межбюджетных трансфертов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</si>
  <si>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</si>
  <si>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</si>
  <si>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</si>
  <si>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</si>
  <si>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</si>
  <si>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1.</t>
  </si>
  <si>
    <t>Муниципальная программа Управление муниципальными финансами Камышловского муниципального района с 2022 до 2027 года</t>
  </si>
  <si>
    <t>1.1.</t>
  </si>
  <si>
    <t xml:space="preserve"> Подпрограмма 1 "Повышение финансовой самостоятельности местных бюджетов", в том числе:</t>
  </si>
  <si>
    <t>1.1.1.</t>
  </si>
  <si>
    <t>Предоставление прочих межбюджетных трансфертов на выравнивание бюджетной обеспеченности поселений</t>
  </si>
  <si>
    <t>2.</t>
  </si>
  <si>
    <t xml:space="preserve"> Муниципальная программа Комплексное развитие сельских территорий Камышловского муниципального района на период 2022-2027 годов</t>
  </si>
  <si>
    <t>2.1.</t>
  </si>
  <si>
    <t xml:space="preserve">   Подпрограмма 2 Развитие жилищно-коммунального комплекса, в том числе:</t>
  </si>
  <si>
    <t>2.1.1.</t>
  </si>
  <si>
    <t>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</si>
  <si>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2.2.</t>
  </si>
  <si>
    <t>Подпрограмма 3 Развитие транспортного комплекса</t>
  </si>
  <si>
    <t>2.2.1</t>
  </si>
  <si>
    <t>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</si>
  <si>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2.3.</t>
  </si>
  <si>
    <t xml:space="preserve">        Подпрограмма 4. Чистая среда, в том числе:</t>
  </si>
  <si>
    <t>2.3.1.</t>
  </si>
  <si>
    <t>ИТОГО:</t>
  </si>
  <si>
    <t xml:space="preserve">  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</si>
  <si>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7001910000</t>
  </si>
  <si>
    <t xml:space="preserve">              Исполнение судебных актов</t>
  </si>
  <si>
    <t>830</t>
  </si>
  <si>
    <t xml:space="preserve">  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</si>
  <si>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0360310000</t>
  </si>
  <si>
    <t xml:space="preserve">    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</si>
  <si>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 xml:space="preserve">            Исполнение судебных актов</t>
  </si>
  <si>
    <t xml:space="preserve">          Обеспечение деятельности МКУ "Районный информационно-методический центр системы образования Камышловского муниципального района".</t>
  </si>
  <si>
    <t>Приложение № 4</t>
  </si>
  <si>
    <t>Приложение № 6</t>
  </si>
  <si>
    <t>Приложение № 10</t>
  </si>
  <si>
    <t>Приложение № 12</t>
  </si>
  <si>
    <t>"О бюджете Камышловского муницпального района</t>
  </si>
  <si>
    <t>2.1.2.</t>
  </si>
  <si>
    <t>Межбюджетные трансферты бюджетам муниципальных образований сельских поселений на разработку проектов зон санитарной охраны</t>
  </si>
  <si>
    <t>Резервные фонды местных администраций</t>
  </si>
  <si>
    <t xml:space="preserve">  Непрограммные направления деятельности</t>
  </si>
  <si>
    <t>3.</t>
  </si>
  <si>
    <t>3.1.</t>
  </si>
  <si>
    <t xml:space="preserve">  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</si>
  <si>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Приобретение оборудования для пункта искусственного осеменения животных в личных подсобных хозяйствах граждан</t>
  </si>
  <si>
    <t>0210810000</t>
  </si>
  <si>
    <t xml:space="preserve">            Межбюджетные трансферты бюджетам муниципальных образований сельских поселений на разработку проектов зон санитарной охраны</t>
  </si>
  <si>
    <t>0221212212</t>
  </si>
  <si>
    <t xml:space="preserve">    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</si>
  <si>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Приобретение оборудования для пункта искусственного осеменения животных в личных подсобных хозяйствах граждан</t>
  </si>
  <si>
    <t xml:space="preserve">          Межбюджетные трансферты бюджетам муниципальных образований сельских поселений на разработку проектов зон санитарной охраны</t>
  </si>
  <si>
    <t>Приложение № 2</t>
  </si>
  <si>
    <t xml:space="preserve">к Решению Думы </t>
  </si>
  <si>
    <t xml:space="preserve">"О бюджете </t>
  </si>
  <si>
    <t xml:space="preserve">Камышловского муниципального района </t>
  </si>
  <si>
    <t xml:space="preserve">Свод  доходов местного бюджета на 2023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</si>
  <si>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</si>
  <si>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</si>
  <si>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</si>
  <si>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</si>
  <si>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</si>
  <si>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</si>
  <si>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</si>
  <si>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</si>
  <si>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</si>
  <si>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</si>
  <si>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</si>
  <si>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</si>
  <si>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</si>
  <si>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</si>
  <si>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</si>
  <si>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</si>
  <si>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 xml:space="preserve">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</si>
  <si>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</si>
  <si>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 УСЛУГИ), РЕАЛИЗУЕМЫЕ НА ТЕРРИТОРИИ РОССИЙСКОЙ ФЕДЕРАЦИИ</t>
  </si>
  <si>
    <t>18210302231010000110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</si>
  <si>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</si>
  <si>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18210302241010000110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</si>
  <si>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</si>
  <si>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18210302251010000110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</si>
  <si>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</si>
  <si>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18210302261010000110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</si>
  <si>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</si>
  <si>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</si>
  <si>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</si>
  <si>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</si>
  <si>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</si>
  <si>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</si>
  <si>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</si>
  <si>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</si>
  <si>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</si>
  <si>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</si>
  <si>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</si>
  <si>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</si>
  <si>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</si>
  <si>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</si>
  <si>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</si>
  <si>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</si>
  <si>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</si>
  <si>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</si>
  <si>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</si>
  <si>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t>90111105013050000120</t>
  </si>
  <si>
    <t>90111105013050001120</t>
  </si>
  <si>
    <t xml:space="preserve">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</si>
  <si>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90111105025050000120</t>
  </si>
  <si>
    <t>90111105025050001120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</si>
  <si>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</si>
  <si>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90111105075050000120</t>
  </si>
  <si>
    <t>90111105075050003120</t>
  </si>
  <si>
    <t xml:space="preserve">      Доходы от сдачи в аренду имущества,  составляющего казну муниципальных районов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 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</si>
  <si>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</si>
  <si>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</si>
  <si>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90111109045050004120</t>
  </si>
  <si>
    <t xml:space="preserve">      Плата за пользование жилыми помещениями (плата за наем) муниципального жилищного фонда муниципальных районов</t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</si>
  <si>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</si>
  <si>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</si>
  <si>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</si>
  <si>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</si>
  <si>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04811201030016000120</t>
  </si>
  <si>
    <t xml:space="preserve"> 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</si>
  <si>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</si>
  <si>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</si>
  <si>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04811201041016000120</t>
  </si>
  <si>
    <t xml:space="preserve">     Плата за размещение отходов производства </t>
  </si>
  <si>
    <t>04811201042016000120</t>
  </si>
  <si>
    <t xml:space="preserve">     Плата за размещение твердых коммунальных отходов </t>
  </si>
  <si>
    <t>00011300000000000000</t>
  </si>
  <si>
    <t xml:space="preserve">     ДОХОДЫ ОТ ОКАЗАНИЯ ПЛАТНЫХ УСЛУГ И КОМПЕНСАЦИИ ЗАТРАТ ГОСУДАРСТВА</t>
  </si>
  <si>
    <t>00011301995050000130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</si>
  <si>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</si>
  <si>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</si>
  <si>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>90611301995050003130</t>
  </si>
  <si>
    <t>90611301995050004130</t>
  </si>
  <si>
    <t>90811301995050004130</t>
  </si>
  <si>
    <t>00011302995050000130</t>
  </si>
  <si>
    <t xml:space="preserve">         Прочие доходы от компенсации затрат бюджетов МР, из них:</t>
  </si>
  <si>
    <t>90611302995050001130</t>
  </si>
  <si>
    <t xml:space="preserve">      Прочие доходы от  компенсации затрат бюджетов муниципальных районов (возврат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</si>
  <si>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</si>
  <si>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</si>
  <si>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</si>
  <si>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</si>
  <si>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90111406313050000430</t>
  </si>
  <si>
    <t xml:space="preserve">  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</si>
  <si>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00011600000000000000</t>
  </si>
  <si>
    <t xml:space="preserve">    ШТРАФЫ, САНКЦИИ,ВОЗМЕЩЕНИЕ УЩЕРБА</t>
  </si>
  <si>
    <t>90611607010050000140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</si>
  <si>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</si>
  <si>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90111607090050000140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</si>
  <si>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</si>
  <si>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90111610031050000140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</si>
  <si>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</si>
  <si>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01711611050010000140</t>
  </si>
  <si>
    <t xml:space="preserve">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</si>
  <si>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</si>
  <si>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</si>
  <si>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</si>
  <si>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</si>
  <si>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</si>
  <si>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00020210000000000150</t>
  </si>
  <si>
    <t xml:space="preserve">     ДОТАЦИИ БЮДЖЕТАМ СУБЪЕКТОВ РФ И МУНИЦИПАЛЬНЫМ ОБРАЗОВАНИЯМ</t>
  </si>
  <si>
    <t>90120215001050000150</t>
  </si>
  <si>
    <t xml:space="preserve">      Дотации бюджетам муниципальных районов на выравнивание бюджетной обеспеченности</t>
  </si>
  <si>
    <t>90120215002050000150</t>
  </si>
  <si>
    <t xml:space="preserve">      Дотации бюджетам муниципальных районов на поддержку  мер по обеспечению сбалансированности местных бюджетов</t>
  </si>
  <si>
    <t>00020220000000000150</t>
  </si>
  <si>
    <t xml:space="preserve">    СУБСИДИИ БЮДЖЕТАМ СУБЪЕКТОВ РОССИЙСКОЙ ФЕДЕРАЦИИ И МУНИЦИПАЛЬНЫХ ОБРАЗОВАНИЙ (МЕЖБЮДЖЕТНЫЕ СУБСИДИИ)</t>
  </si>
  <si>
    <t>90820225497050000150</t>
  </si>
  <si>
    <t xml:space="preserve">      Субсидии бюджетам муниципальных районов на реализацию мероприятий по обеспечению жильем молодых семей (Субсидии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бюджета)</t>
  </si>
  <si>
    <t>90820225519050000150</t>
  </si>
  <si>
    <t xml:space="preserve">      Субсидии бюджетам муниципальных районов на поддержку отрасли культуры (Модернизация библиотек в части комплектования книжных фондов на условиях софинансирования из федерального бюджета)</t>
  </si>
  <si>
    <t>90120225576050000150</t>
  </si>
  <si>
    <t xml:space="preserve">     Субсидии бюджетам муниципальных районов на обеспечение комплексного развития сельских территорий (Улучшение жилищных условий граждан, проживающих на сельских территориях, на условиях софинансирования из Федеального бюджета)</t>
  </si>
  <si>
    <t>00020229999050000150</t>
  </si>
  <si>
    <t xml:space="preserve">      Прочие субсидии бюджетам муниципальных районов, в том числе:</t>
  </si>
  <si>
    <t>90120229999050000150</t>
  </si>
  <si>
    <t xml:space="preserve">      Субсидии на улучшение жилищных условий граждан, проживающих на сельских территориях (ОБ)</t>
  </si>
  <si>
    <t>90620229999050000150</t>
  </si>
  <si>
    <t xml:space="preserve">     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</si>
  <si>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 xml:space="preserve">     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</si>
  <si>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    Субсидии на создание в муниципальных общеобразовательных организациях условий для организации горячего питания обучающихся</t>
  </si>
  <si>
    <t>90820229999050000150</t>
  </si>
  <si>
    <t xml:space="preserve">     Субсидии на организацию военно-патриотического воспитания и допризывной подготовки молодых граждан</t>
  </si>
  <si>
    <t xml:space="preserve">     Субсидии на реализацию проектов по приоритетным направлениям работы с молодежью на территории Свердловской области</t>
  </si>
  <si>
    <t xml:space="preserve">     Субсидии на развитие сети муниципальных учреждений по работе с молодежью</t>
  </si>
  <si>
    <t xml:space="preserve">     Субсидии на реализацию мероприятий по поэтапному внедрению Всероссийского физкультурно-спортивного комплекса "Готов к труду и обороне" (ГТО)</t>
  </si>
  <si>
    <t xml:space="preserve">       Субсидии на предоставление региональных социальных выплат молодым семьям на улучшение жилищных условий</t>
  </si>
  <si>
    <t>00020230000000000150</t>
  </si>
  <si>
    <t xml:space="preserve">     СУБВЕНЦИИ БЮДЖЕТАМ СУБЪЕКТОВ РФ И МУНИЦИПАЛЬНЫХ ОБРАЗОВАНИЙ</t>
  </si>
  <si>
    <t>90120230022050000150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</si>
  <si>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</si>
  <si>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00020230024050000150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</si>
  <si>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</si>
  <si>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90120230024050000150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</si>
  <si>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</si>
  <si>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</si>
  <si>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</si>
  <si>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</si>
  <si>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</si>
  <si>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</si>
  <si>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 xml:space="preserve">    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</si>
  <si>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90620230024050000150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</si>
  <si>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</si>
  <si>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90120235250050000150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</si>
  <si>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 и коммунальных услуг</t>
  </si>
  <si>
    <t>90120235462050000150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</si>
  <si>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</si>
  <si>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00020239999050000150</t>
  </si>
  <si>
    <t xml:space="preserve">      Прочие субвенции бюджетам муниципальных районов, в том числе:</t>
  </si>
  <si>
    <t>90620239999050000150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</si>
  <si>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</si>
  <si>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</si>
  <si>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00020240000000000150</t>
  </si>
  <si>
    <t xml:space="preserve">      ИНЫЕ МЕЖБЮДЖЕТНЫЕ ТРАНСФЕРТЫ</t>
  </si>
  <si>
    <t>90620245179050000150</t>
  </si>
  <si>
    <t xml:space="preserve">      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</si>
  <si>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90620245303050000150</t>
  </si>
  <si>
    <t xml:space="preserve">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</si>
  <si>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00020249999050000150</t>
  </si>
  <si>
    <t xml:space="preserve">        Межбюджетные трансферты, передаваемые бюджетам муниципальных районов, в том числе: </t>
  </si>
  <si>
    <t>90620249999050000150</t>
  </si>
  <si>
    <t xml:space="preserve">         Межбюджетные трансферты, передаваемые бюджетам муниципальных районов на организацию бесплатного горячего питания обучающихся, получающих начальное общее образование в государственных и муниципальных образовательных организациях</t>
  </si>
  <si>
    <t xml:space="preserve">         Иные межбюджетные трансферты из областного бюджета бюджетам муниципальных образований, расположенных на территории Свердловской области,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</si>
  <si>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ИТОГО ДОХОДОВ</t>
  </si>
  <si>
    <t>2.1.3.</t>
  </si>
  <si>
    <t xml:space="preserve">            Межбюджетные трансферты бюджетам сельских поселений на замену ветхих коммунальных сетей</t>
  </si>
  <si>
    <t>0220212202</t>
  </si>
  <si>
    <t>0130000000</t>
  </si>
  <si>
    <t>0130110000</t>
  </si>
  <si>
    <t>Межбюджетные трансферты бюджетам сельских поселений на замену ветхих коммунальных сетей</t>
  </si>
  <si>
    <t xml:space="preserve">          Межбюджетные трансферты бюджетам сельских поселений на замену ветхих коммунальных сетей</t>
  </si>
  <si>
    <t xml:space="preserve">        Подпрограмма №3 Совершенствование бюджетной политики</t>
  </si>
  <si>
    <t>2.1.4.</t>
  </si>
  <si>
    <t>4.</t>
  </si>
  <si>
    <t>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</si>
  <si>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>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</si>
  <si>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00011700000000000000</t>
  </si>
  <si>
    <t xml:space="preserve">    ПРОЧИЕ НЕНАЛОГОВЫЕ ДОХОДЫ</t>
  </si>
  <si>
    <t>90811715030050001150</t>
  </si>
  <si>
    <t xml:space="preserve">      Инициативные платежи, зачисляемые в бюджеты муниципальных районов (Оснащение площадки для занятий спортом в с. Никольское)</t>
  </si>
  <si>
    <t>90811715030050002150</t>
  </si>
  <si>
    <t xml:space="preserve">       Инициативные платежи, зачисляемые в бюджеты муниципальных районов (Иммерсивный дизайн культурного пространства. Седьмое чувство)</t>
  </si>
  <si>
    <t>90811715030050003150</t>
  </si>
  <si>
    <t xml:space="preserve">       Инициативные платежи, зачисляемые в бюджеты муниципальных районов (Современный маршрут здоровья "10000 шагов")</t>
  </si>
  <si>
    <t xml:space="preserve">       Субсидии на внендрение механизмов инициативного бюджетирования на территории Свердловской области в 2023 году "Иммерсивный дизайн культурного пространства. Седьмое чувство"</t>
  </si>
  <si>
    <t xml:space="preserve">      Субсидии на внендрение механизмов инициативного бюджетирования на территории Свердловской области в 2023 году "Оснащение прощадки для занятий спортом в с. Никольское"</t>
  </si>
  <si>
    <t>90111302995050007130</t>
  </si>
  <si>
    <t xml:space="preserve">      Прочие доходы от  компенсации затрат бюджетов муниципальных районов (прочие доходы)</t>
  </si>
  <si>
    <t xml:space="preserve">  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</si>
  <si>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0600816008</t>
  </si>
  <si>
    <t>0221312213</t>
  </si>
  <si>
    <t xml:space="preserve">          Подпрограмма №3 Совершенствование бюджетной политики</t>
  </si>
  <si>
    <t xml:space="preserve">            Внедрение механизмов инициативного бюджетирования на территории Камышловского муниципального района</t>
  </si>
  <si>
    <t xml:space="preserve">            Внедрение механизмов инициативного бюджетирования на территории Свердловской области</t>
  </si>
  <si>
    <t>0130143100</t>
  </si>
  <si>
    <t xml:space="preserve">          Внедрение механизмов инициативного бюджетирования на территории Камышловского муниципального района</t>
  </si>
  <si>
    <t xml:space="preserve">          Внедрение механизмов инициативного бюджетирования на территории Свердловской области</t>
  </si>
  <si>
    <t xml:space="preserve">          Предоставление межбюджетных трансфертов на проведение работ по внесению в Генеральный план и Правила землепользования и застройки, местные нормативы градостроительного проектирования сельским поселениям Камышловского муниципального района</t>
  </si>
  <si>
    <t>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</si>
  <si>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</si>
  <si>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 xml:space="preserve">            Межбюджетные трансферты бюджетам сельских поселений на проведение работ по приведению систем электроснабжения котельной с возможностью электроснабжения от резервного источника питания</t>
  </si>
  <si>
    <t>5</t>
  </si>
  <si>
    <t>18210102130011000110</t>
  </si>
  <si>
    <t>90111402052050000440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</si>
  <si>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</si>
  <si>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90111602020020000140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</si>
  <si>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</si>
  <si>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90111607010050000140</t>
  </si>
  <si>
    <t>90111610123010051140</t>
  </si>
  <si>
    <t xml:space="preserve">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</si>
  <si>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90120249999050000150</t>
  </si>
  <si>
    <t xml:space="preserve">     Межбюджетные трансферты из областного бюджета, бюджетам муниципальных образований, расположенных на территории Свердловской области,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</si>
  <si>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 xml:space="preserve">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</si>
  <si>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5.1.</t>
  </si>
  <si>
    <t>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</si>
  <si>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4.1</t>
  </si>
  <si>
    <t>4.1.1</t>
  </si>
  <si>
    <t xml:space="preserve">            Организация и проведение Дня работников сельского хозяйства и перерабатывающей промышленности</t>
  </si>
  <si>
    <t>0210710000</t>
  </si>
  <si>
    <t xml:space="preserve">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</si>
  <si>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</si>
  <si>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</si>
  <si>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0410114101</t>
  </si>
  <si>
    <t>0420810000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</si>
  <si>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</si>
  <si>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</si>
  <si>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</si>
  <si>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</si>
  <si>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7009055490</t>
  </si>
  <si>
    <t xml:space="preserve">  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</si>
  <si>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0600416004</t>
  </si>
  <si>
    <t xml:space="preserve">            Приобретение нежилого здания (помещения)для административных нужд</t>
  </si>
  <si>
    <t>0601210000</t>
  </si>
  <si>
    <t xml:space="preserve">            Межбюджетные трансферты бюджетам сельских поселений на содержание автомобильных дорог местного значения</t>
  </si>
  <si>
    <t>0230412304</t>
  </si>
  <si>
    <t>0220412204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</si>
  <si>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</si>
  <si>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0330310000</t>
  </si>
  <si>
    <t xml:space="preserve">          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</si>
  <si>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          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</si>
  <si>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 xml:space="preserve">          Приобретение нежилого здания (помещения)для административных нужд</t>
  </si>
  <si>
    <t xml:space="preserve">          Межбюджетные трансферты бюджетам сельских поселений на содержание автомобильных дорог местного значения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</si>
  <si>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</si>
  <si>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>Предоставление межбюджетных трансфертов на ремонт объектов недвижимости, находящихся в казне сельских поселений Камышловского муниципального района Свердловской области</t>
  </si>
  <si>
    <t>3.2.</t>
  </si>
  <si>
    <t xml:space="preserve">  Межбюджетные трансферты бюджетам сельских поселений на содержание автомобильных дорог местного значения</t>
  </si>
  <si>
    <t>2.2.2.</t>
  </si>
  <si>
    <t xml:space="preserve">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 )(сумма платежа (перерасчеты, недоимка и задолженность по соответствующему платежу, в том числе по отмененому)</t>
  </si>
  <si>
    <t>18210102140011000110</t>
  </si>
  <si>
    <t xml:space="preserve">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отмененому)
</t>
  </si>
  <si>
    <t>90111402053050000440</t>
  </si>
  <si>
    <t>90120216549050000150</t>
  </si>
  <si>
    <t xml:space="preserve">      Дотации бюджетам муниципальных районов на поощрение муниципальных команд за достижение значений оценки эффективности деятельности ОМС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</si>
  <si>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</si>
  <si>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</si>
  <si>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</si>
  <si>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</si>
  <si>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</si>
  <si>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</si>
  <si>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</si>
  <si>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</si>
  <si>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</si>
  <si>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18210502000010000110</t>
  </si>
  <si>
    <t xml:space="preserve">      Единый налог на вмененный доход для отдельных видов деятельности</t>
  </si>
  <si>
    <t>18210502010023000110</t>
  </si>
  <si>
    <t xml:space="preserve">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</si>
  <si>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участков, в т.ч.: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</si>
  <si>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в т.ч.:</t>
  </si>
  <si>
    <t>90111109045050000120</t>
  </si>
  <si>
    <t>90111109080050000120</t>
  </si>
  <si>
    <t>90111109080050002120</t>
  </si>
  <si>
    <t xml:space="preserve">     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</t>
  </si>
  <si>
    <t xml:space="preserve">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</si>
  <si>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     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</si>
  <si>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>1000000000</t>
  </si>
  <si>
    <t xml:space="preserve">            Межбюджетные трансферты бюджетам сельских поселений на оснащение зданий. сооружений приборами учета энергетических ресурсов</t>
  </si>
  <si>
    <t>1000310003</t>
  </si>
  <si>
    <t xml:space="preserve">            Приобретение новогодних подарков</t>
  </si>
  <si>
    <t>0800910000</t>
  </si>
  <si>
    <t xml:space="preserve">      Муниципальная программа Энергосбережение и повышение энергетической эффективности в Камышловском муниципальном районе на период 2022-2027 годов</t>
  </si>
  <si>
    <t xml:space="preserve">          Межбюджетные трансферты бюджетам сельских поселений на оснащение зданий. сооружений приборами учета энергетических ресурсов</t>
  </si>
  <si>
    <t xml:space="preserve">          Приобретение новогодних подарков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</si>
  <si>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</si>
  <si>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из них:</t>
  </si>
  <si>
    <t xml:space="preserve">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 из них:</t>
  </si>
  <si>
    <t xml:space="preserve">      Прочие доходы от оказания платных услуг (работ) получателями средств бюджетов муниципальных районов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</si>
  <si>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 xml:space="preserve">        Прочие доходы от оказания платных услуг (работ) получателями средств бюджетов муниципальных районов (плата за питание учащихся в казенных муниципальных общеобразовательных школах) </t>
  </si>
  <si>
    <t xml:space="preserve">       Прочие доходы от оказания платных услуг (работ) получателями средств бюджетов муниципальных районов (прочие платные услуги, оказываемые казенными муниципальными учреждениями)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</si>
</sst>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00000"/>
    <numFmt numFmtId="183" formatCode="#,##0.00000"/>
  </numFmts>
  <fonts count="76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0"/>
      <name val="Liberation Serif"/>
      <family val="1"/>
    </font>
    <font>
      <sz val="10"/>
      <name val="Liberation Serif"/>
      <family val="1"/>
    </font>
    <font>
      <sz val="8"/>
      <name val="Liberation Serif"/>
      <family val="1"/>
    </font>
    <font>
      <b/>
      <sz val="8"/>
      <name val="Liberation Serif"/>
      <family val="1"/>
    </font>
    <font>
      <sz val="9"/>
      <name val="Liberation Serif"/>
      <family val="1"/>
    </font>
    <font>
      <b/>
      <sz val="9"/>
      <name val="Liberation Serif"/>
      <family val="1"/>
    </font>
    <font>
      <i/>
      <sz val="9"/>
      <name val="Liberation Serif"/>
      <family val="1"/>
    </font>
    <font>
      <i/>
      <sz val="8"/>
      <name val="Liberation Serif"/>
      <family val="1"/>
    </font>
    <font>
      <b/>
      <i/>
      <sz val="8"/>
      <name val="Liberation Serif"/>
      <family val="1"/>
    </font>
    <font>
      <b/>
      <i/>
      <sz val="9"/>
      <name val="Liberation Serif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i/>
      <sz val="9"/>
      <color indexed="10"/>
      <name val="Liberation Serif"/>
      <family val="1"/>
    </font>
    <font>
      <sz val="9"/>
      <color indexed="10"/>
      <name val="Liberation Serif"/>
      <family val="1"/>
    </font>
    <font>
      <b/>
      <sz val="9"/>
      <color indexed="10"/>
      <name val="Liberation Serif"/>
      <family val="1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  <font>
      <i/>
      <sz val="9"/>
      <color rgb="FFFF0000"/>
      <name val="Liberation Serif"/>
      <family val="1"/>
    </font>
    <font>
      <sz val="9"/>
      <color rgb="FFFF0000"/>
      <name val="Liberation Serif"/>
      <family val="1"/>
    </font>
    <font>
      <b/>
      <sz val="9"/>
      <color rgb="FFFF0000"/>
      <name val="Liberation Serif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 CY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49" fontId="48" fillId="0" borderId="1">
      <alignment horizontal="center"/>
      <protection/>
    </xf>
    <xf numFmtId="0" fontId="47" fillId="27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27" borderId="2">
      <alignment/>
      <protection/>
    </xf>
    <xf numFmtId="0" fontId="47" fillId="0" borderId="3">
      <alignment horizontal="center" vertical="center" wrapText="1"/>
      <protection/>
    </xf>
    <xf numFmtId="0" fontId="47" fillId="27" borderId="4">
      <alignment/>
      <protection/>
    </xf>
    <xf numFmtId="0" fontId="47" fillId="27" borderId="0">
      <alignment shrinkToFit="1"/>
      <protection/>
    </xf>
    <xf numFmtId="0" fontId="50" fillId="0" borderId="4">
      <alignment horizontal="right"/>
      <protection/>
    </xf>
    <xf numFmtId="4" fontId="50" fillId="28" borderId="4">
      <alignment horizontal="right" vertical="top" shrinkToFit="1"/>
      <protection/>
    </xf>
    <xf numFmtId="4" fontId="50" fillId="29" borderId="4">
      <alignment horizontal="right" vertical="top" shrinkToFit="1"/>
      <protection/>
    </xf>
    <xf numFmtId="0" fontId="47" fillId="0" borderId="0">
      <alignment horizontal="left" wrapText="1"/>
      <protection/>
    </xf>
    <xf numFmtId="0" fontId="50" fillId="0" borderId="3">
      <alignment vertical="top" wrapText="1"/>
      <protection/>
    </xf>
    <xf numFmtId="49" fontId="47" fillId="0" borderId="3">
      <alignment horizontal="center" vertical="top" shrinkToFit="1"/>
      <protection/>
    </xf>
    <xf numFmtId="4" fontId="50" fillId="28" borderId="3">
      <alignment horizontal="right" vertical="top" shrinkToFit="1"/>
      <protection/>
    </xf>
    <xf numFmtId="4" fontId="50" fillId="29" borderId="3">
      <alignment horizontal="right" vertical="top" shrinkToFit="1"/>
      <protection/>
    </xf>
    <xf numFmtId="0" fontId="47" fillId="27" borderId="5">
      <alignment/>
      <protection/>
    </xf>
    <xf numFmtId="0" fontId="47" fillId="27" borderId="5">
      <alignment horizontal="center"/>
      <protection/>
    </xf>
    <xf numFmtId="4" fontId="50" fillId="0" borderId="3">
      <alignment horizontal="right" vertical="top" shrinkToFit="1"/>
      <protection/>
    </xf>
    <xf numFmtId="49" fontId="47" fillId="0" borderId="3">
      <alignment horizontal="left" vertical="top" wrapText="1" indent="2"/>
      <protection/>
    </xf>
    <xf numFmtId="4" fontId="47" fillId="0" borderId="3">
      <alignment horizontal="right" vertical="top" shrinkToFit="1"/>
      <protection/>
    </xf>
    <xf numFmtId="0" fontId="47" fillId="27" borderId="5">
      <alignment shrinkToFit="1"/>
      <protection/>
    </xf>
    <xf numFmtId="0" fontId="47" fillId="27" borderId="4">
      <alignment horizontal="center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1" fillId="36" borderId="6" applyNumberFormat="0" applyAlignment="0" applyProtection="0"/>
    <xf numFmtId="0" fontId="52" fillId="37" borderId="7" applyNumberFormat="0" applyAlignment="0" applyProtection="0"/>
    <xf numFmtId="0" fontId="53" fillId="37" borderId="6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8" borderId="12" applyNumberFormat="0" applyAlignment="0" applyProtection="0"/>
    <xf numFmtId="0" fontId="60" fillId="0" borderId="0" applyNumberFormat="0" applyFill="0" applyBorder="0" applyAlignment="0" applyProtection="0"/>
    <xf numFmtId="0" fontId="61" fillId="39" borderId="0" applyNumberFormat="0" applyBorder="0" applyAlignment="0" applyProtection="0"/>
    <xf numFmtId="0" fontId="0" fillId="4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2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2" borderId="13" applyNumberFormat="0" applyFont="0" applyAlignment="0" applyProtection="0"/>
    <xf numFmtId="0" fontId="45" fillId="42" borderId="13" applyNumberFormat="0" applyFont="0" applyAlignment="0" applyProtection="0"/>
    <xf numFmtId="9" fontId="0" fillId="0" borderId="0" applyFont="0" applyFill="0" applyBorder="0" applyAlignment="0" applyProtection="0"/>
    <xf numFmtId="0" fontId="65" fillId="0" borderId="14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43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4" fillId="0" borderId="15" xfId="0" applyNumberFormat="1" applyFont="1" applyFill="1" applyBorder="1" applyAlignment="1">
      <alignment horizontal="center" vertical="top" shrinkToFit="1"/>
    </xf>
    <xf numFmtId="0" fontId="5" fillId="0" borderId="0" xfId="0" applyFont="1" applyFill="1" applyAlignment="1">
      <alignment horizontal="right"/>
    </xf>
    <xf numFmtId="0" fontId="5" fillId="44" borderId="0" xfId="0" applyFont="1" applyFill="1" applyAlignment="1">
      <alignment horizontal="center" vertical="top"/>
    </xf>
    <xf numFmtId="0" fontId="5" fillId="44" borderId="0" xfId="0" applyFont="1" applyFill="1" applyAlignment="1">
      <alignment/>
    </xf>
    <xf numFmtId="0" fontId="5" fillId="44" borderId="0" xfId="0" applyFont="1" applyFill="1" applyAlignment="1">
      <alignment horizontal="right"/>
    </xf>
    <xf numFmtId="0" fontId="5" fillId="44" borderId="0" xfId="0" applyFont="1" applyFill="1" applyAlignment="1">
      <alignment/>
    </xf>
    <xf numFmtId="0" fontId="4" fillId="44" borderId="0" xfId="0" applyFont="1" applyFill="1" applyAlignment="1">
      <alignment horizontal="right"/>
    </xf>
    <xf numFmtId="0" fontId="68" fillId="44" borderId="0" xfId="0" applyFont="1" applyFill="1" applyAlignment="1">
      <alignment/>
    </xf>
    <xf numFmtId="0" fontId="69" fillId="44" borderId="0" xfId="0" applyFont="1" applyFill="1" applyAlignment="1">
      <alignment horizontal="center"/>
    </xf>
    <xf numFmtId="0" fontId="69" fillId="44" borderId="0" xfId="0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4" fontId="4" fillId="0" borderId="15" xfId="62" applyNumberFormat="1" applyFont="1" applyFill="1" applyBorder="1" applyProtection="1">
      <alignment horizontal="right" vertical="top" shrinkToFit="1"/>
      <protection/>
    </xf>
    <xf numFmtId="0" fontId="69" fillId="44" borderId="0" xfId="0" applyFont="1" applyFill="1" applyAlignment="1">
      <alignment horizontal="center" vertical="top"/>
    </xf>
    <xf numFmtId="0" fontId="69" fillId="44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" fontId="4" fillId="44" borderId="15" xfId="62" applyNumberFormat="1" applyFont="1" applyFill="1" applyBorder="1" applyProtection="1">
      <alignment horizontal="right" vertical="top" shrinkToFit="1"/>
      <protection/>
    </xf>
    <xf numFmtId="4" fontId="4" fillId="0" borderId="0" xfId="0" applyNumberFormat="1" applyFont="1" applyFill="1" applyAlignment="1">
      <alignment/>
    </xf>
    <xf numFmtId="0" fontId="5" fillId="44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/>
    </xf>
    <xf numFmtId="0" fontId="5" fillId="44" borderId="1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6" fillId="45" borderId="15" xfId="0" applyFont="1" applyFill="1" applyBorder="1" applyAlignment="1">
      <alignment horizont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left" wrapText="1"/>
    </xf>
    <xf numFmtId="4" fontId="6" fillId="11" borderId="15" xfId="0" applyNumberFormat="1" applyFont="1" applyFill="1" applyBorder="1" applyAlignment="1">
      <alignment horizontal="center" wrapText="1"/>
    </xf>
    <xf numFmtId="0" fontId="7" fillId="15" borderId="15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left" vertical="center" wrapText="1"/>
    </xf>
    <xf numFmtId="4" fontId="5" fillId="15" borderId="15" xfId="0" applyNumberFormat="1" applyFont="1" applyFill="1" applyBorder="1" applyAlignment="1">
      <alignment/>
    </xf>
    <xf numFmtId="4" fontId="6" fillId="45" borderId="15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0" fontId="8" fillId="11" borderId="15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left" vertical="center" wrapText="1"/>
    </xf>
    <xf numFmtId="4" fontId="6" fillId="11" borderId="15" xfId="0" applyNumberFormat="1" applyFont="1" applyFill="1" applyBorder="1" applyAlignment="1">
      <alignment/>
    </xf>
    <xf numFmtId="0" fontId="5" fillId="15" borderId="15" xfId="0" applyFont="1" applyFill="1" applyBorder="1" applyAlignment="1">
      <alignment horizontal="left" wrapText="1"/>
    </xf>
    <xf numFmtId="4" fontId="5" fillId="15" borderId="16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left" wrapText="1"/>
    </xf>
    <xf numFmtId="4" fontId="10" fillId="44" borderId="16" xfId="0" applyNumberFormat="1" applyFont="1" applyFill="1" applyBorder="1" applyAlignment="1">
      <alignment/>
    </xf>
    <xf numFmtId="4" fontId="11" fillId="45" borderId="15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10" fillId="44" borderId="15" xfId="0" applyFont="1" applyFill="1" applyBorder="1" applyAlignment="1">
      <alignment horizontal="left" wrapText="1"/>
    </xf>
    <xf numFmtId="49" fontId="9" fillId="7" borderId="15" xfId="0" applyNumberFormat="1" applyFont="1" applyFill="1" applyBorder="1" applyAlignment="1">
      <alignment horizontal="center"/>
    </xf>
    <xf numFmtId="0" fontId="10" fillId="7" borderId="15" xfId="0" applyFont="1" applyFill="1" applyBorder="1" applyAlignment="1">
      <alignment horizontal="left" wrapText="1"/>
    </xf>
    <xf numFmtId="4" fontId="10" fillId="7" borderId="16" xfId="0" applyNumberFormat="1" applyFont="1" applyFill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/>
    </xf>
    <xf numFmtId="4" fontId="5" fillId="44" borderId="16" xfId="0" applyNumberFormat="1" applyFont="1" applyFill="1" applyBorder="1" applyAlignment="1">
      <alignment/>
    </xf>
    <xf numFmtId="0" fontId="71" fillId="0" borderId="0" xfId="0" applyFont="1" applyAlignment="1">
      <alignment/>
    </xf>
    <xf numFmtId="49" fontId="12" fillId="11" borderId="15" xfId="0" applyNumberFormat="1" applyFont="1" applyFill="1" applyBorder="1" applyAlignment="1">
      <alignment horizontal="center"/>
    </xf>
    <xf numFmtId="0" fontId="11" fillId="11" borderId="15" xfId="0" applyFont="1" applyFill="1" applyBorder="1" applyAlignment="1">
      <alignment horizontal="left" wrapText="1"/>
    </xf>
    <xf numFmtId="4" fontId="6" fillId="11" borderId="16" xfId="0" applyNumberFormat="1" applyFont="1" applyFill="1" applyBorder="1" applyAlignment="1">
      <alignment/>
    </xf>
    <xf numFmtId="4" fontId="11" fillId="11" borderId="15" xfId="0" applyNumberFormat="1" applyFont="1" applyFill="1" applyBorder="1" applyAlignment="1">
      <alignment/>
    </xf>
    <xf numFmtId="0" fontId="71" fillId="44" borderId="0" xfId="0" applyFont="1" applyFill="1" applyAlignment="1">
      <alignment/>
    </xf>
    <xf numFmtId="49" fontId="9" fillId="15" borderId="15" xfId="0" applyNumberFormat="1" applyFont="1" applyFill="1" applyBorder="1" applyAlignment="1">
      <alignment horizontal="center"/>
    </xf>
    <xf numFmtId="0" fontId="10" fillId="15" borderId="15" xfId="0" applyFont="1" applyFill="1" applyBorder="1" applyAlignment="1">
      <alignment horizontal="left" wrapText="1"/>
    </xf>
    <xf numFmtId="4" fontId="11" fillId="29" borderId="15" xfId="0" applyNumberFormat="1" applyFont="1" applyFill="1" applyBorder="1" applyAlignment="1">
      <alignment/>
    </xf>
    <xf numFmtId="49" fontId="9" fillId="44" borderId="15" xfId="0" applyNumberFormat="1" applyFont="1" applyFill="1" applyBorder="1" applyAlignment="1">
      <alignment horizontal="center"/>
    </xf>
    <xf numFmtId="0" fontId="72" fillId="0" borderId="0" xfId="0" applyFont="1" applyAlignment="1">
      <alignment/>
    </xf>
    <xf numFmtId="0" fontId="7" fillId="45" borderId="15" xfId="0" applyFont="1" applyFill="1" applyBorder="1" applyAlignment="1">
      <alignment horizontal="center"/>
    </xf>
    <xf numFmtId="0" fontId="6" fillId="45" borderId="15" xfId="0" applyFont="1" applyFill="1" applyBorder="1" applyAlignment="1">
      <alignment horizontal="left" wrapText="1"/>
    </xf>
    <xf numFmtId="4" fontId="6" fillId="45" borderId="16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44" borderId="15" xfId="0" applyFont="1" applyFill="1" applyBorder="1" applyAlignment="1">
      <alignment wrapText="1"/>
    </xf>
    <xf numFmtId="0" fontId="6" fillId="44" borderId="15" xfId="0" applyFont="1" applyFill="1" applyBorder="1" applyAlignment="1">
      <alignment horizontal="center" wrapText="1"/>
    </xf>
    <xf numFmtId="4" fontId="5" fillId="44" borderId="15" xfId="0" applyNumberFormat="1" applyFont="1" applyFill="1" applyBorder="1" applyAlignment="1">
      <alignment horizontal="right"/>
    </xf>
    <xf numFmtId="4" fontId="5" fillId="44" borderId="15" xfId="0" applyNumberFormat="1" applyFont="1" applyFill="1" applyBorder="1" applyAlignment="1">
      <alignment horizontal="right" wrapText="1"/>
    </xf>
    <xf numFmtId="0" fontId="5" fillId="44" borderId="17" xfId="0" applyFont="1" applyFill="1" applyBorder="1" applyAlignment="1">
      <alignment vertical="center" wrapText="1"/>
    </xf>
    <xf numFmtId="0" fontId="5" fillId="44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0" fontId="6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/>
    </xf>
    <xf numFmtId="4" fontId="6" fillId="44" borderId="15" xfId="0" applyNumberFormat="1" applyFont="1" applyFill="1" applyBorder="1" applyAlignment="1">
      <alignment horizontal="right" wrapText="1"/>
    </xf>
    <xf numFmtId="0" fontId="5" fillId="44" borderId="17" xfId="57" applyNumberFormat="1" applyFont="1" applyFill="1" applyBorder="1" applyAlignment="1" applyProtection="1">
      <alignment wrapText="1"/>
      <protection/>
    </xf>
    <xf numFmtId="0" fontId="5" fillId="44" borderId="15" xfId="0" applyFont="1" applyFill="1" applyBorder="1" applyAlignment="1">
      <alignment horizontal="center" wrapText="1"/>
    </xf>
    <xf numFmtId="0" fontId="5" fillId="44" borderId="0" xfId="57" applyNumberFormat="1" applyFont="1" applyFill="1" applyBorder="1" applyAlignment="1" applyProtection="1">
      <alignment wrapText="1"/>
      <protection/>
    </xf>
    <xf numFmtId="0" fontId="5" fillId="44" borderId="4" xfId="57" applyNumberFormat="1" applyFont="1" applyFill="1" applyAlignment="1" applyProtection="1">
      <alignment wrapText="1"/>
      <protection/>
    </xf>
    <xf numFmtId="0" fontId="5" fillId="44" borderId="17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left" vertical="top" wrapText="1"/>
    </xf>
    <xf numFmtId="0" fontId="6" fillId="44" borderId="15" xfId="0" applyFont="1" applyFill="1" applyBorder="1" applyAlignment="1">
      <alignment horizontal="center" vertical="top" wrapText="1"/>
    </xf>
    <xf numFmtId="4" fontId="4" fillId="0" borderId="18" xfId="62" applyNumberFormat="1" applyFont="1" applyFill="1" applyBorder="1" applyProtection="1">
      <alignment horizontal="right" vertical="top" shrinkToFit="1"/>
      <protection/>
    </xf>
    <xf numFmtId="0" fontId="4" fillId="0" borderId="15" xfId="0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center" wrapText="1"/>
    </xf>
    <xf numFmtId="4" fontId="5" fillId="44" borderId="15" xfId="0" applyNumberFormat="1" applyFont="1" applyFill="1" applyBorder="1" applyAlignment="1">
      <alignment horizontal="center" vertical="center" wrapText="1"/>
    </xf>
    <xf numFmtId="0" fontId="5" fillId="44" borderId="15" xfId="0" applyFont="1" applyFill="1" applyBorder="1" applyAlignment="1">
      <alignment horizontal="center" vertical="top" wrapText="1"/>
    </xf>
    <xf numFmtId="4" fontId="71" fillId="44" borderId="0" xfId="0" applyNumberFormat="1" applyFont="1" applyFill="1" applyAlignment="1">
      <alignment/>
    </xf>
    <xf numFmtId="0" fontId="5" fillId="44" borderId="18" xfId="0" applyFont="1" applyFill="1" applyBorder="1" applyAlignment="1">
      <alignment horizontal="center" vertical="top"/>
    </xf>
    <xf numFmtId="4" fontId="4" fillId="44" borderId="18" xfId="62" applyNumberFormat="1" applyFont="1" applyFill="1" applyBorder="1" applyProtection="1">
      <alignment horizontal="right" vertical="top" shrinkToFit="1"/>
      <protection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49" fontId="13" fillId="40" borderId="15" xfId="0" applyNumberFormat="1" applyFont="1" applyFill="1" applyBorder="1" applyAlignment="1">
      <alignment horizontal="center" vertical="top" shrinkToFit="1"/>
    </xf>
    <xf numFmtId="0" fontId="13" fillId="40" borderId="15" xfId="0" applyFont="1" applyFill="1" applyBorder="1" applyAlignment="1">
      <alignment horizontal="left" vertical="top" wrapText="1"/>
    </xf>
    <xf numFmtId="4" fontId="13" fillId="46" borderId="15" xfId="0" applyNumberFormat="1" applyFont="1" applyFill="1" applyBorder="1" applyAlignment="1">
      <alignment horizontal="right" vertical="top" shrinkToFit="1"/>
    </xf>
    <xf numFmtId="49" fontId="13" fillId="0" borderId="15" xfId="0" applyNumberFormat="1" applyFont="1" applyBorder="1" applyAlignment="1">
      <alignment horizontal="center" vertical="center"/>
    </xf>
    <xf numFmtId="49" fontId="13" fillId="40" borderId="15" xfId="0" applyNumberFormat="1" applyFont="1" applyFill="1" applyBorder="1" applyAlignment="1">
      <alignment horizontal="center" vertical="center" shrinkToFit="1"/>
    </xf>
    <xf numFmtId="0" fontId="13" fillId="40" borderId="15" xfId="0" applyFont="1" applyFill="1" applyBorder="1" applyAlignment="1">
      <alignment horizontal="justify" vertical="top" wrapText="1"/>
    </xf>
    <xf numFmtId="49" fontId="13" fillId="0" borderId="15" xfId="0" applyNumberFormat="1" applyFont="1" applyFill="1" applyBorder="1" applyAlignment="1">
      <alignment horizontal="center" vertical="top" shrinkToFit="1"/>
    </xf>
    <xf numFmtId="0" fontId="13" fillId="44" borderId="15" xfId="0" applyFont="1" applyFill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73" fillId="44" borderId="15" xfId="0" applyFont="1" applyFill="1" applyBorder="1" applyAlignment="1">
      <alignment horizontal="justify" vertical="center" wrapText="1"/>
    </xf>
    <xf numFmtId="0" fontId="74" fillId="44" borderId="15" xfId="0" applyFont="1" applyFill="1" applyBorder="1" applyAlignment="1">
      <alignment horizontal="justify" vertical="center"/>
    </xf>
    <xf numFmtId="0" fontId="14" fillId="0" borderId="15" xfId="0" applyNumberFormat="1" applyFont="1" applyBorder="1" applyAlignment="1">
      <alignment wrapText="1"/>
    </xf>
    <xf numFmtId="0" fontId="14" fillId="0" borderId="15" xfId="94" applyNumberFormat="1" applyFont="1" applyBorder="1" applyAlignment="1">
      <alignment wrapText="1"/>
      <protection/>
    </xf>
    <xf numFmtId="4" fontId="6" fillId="15" borderId="15" xfId="0" applyNumberFormat="1" applyFont="1" applyFill="1" applyBorder="1" applyAlignment="1">
      <alignment/>
    </xf>
    <xf numFmtId="4" fontId="11" fillId="15" borderId="15" xfId="0" applyNumberFormat="1" applyFont="1" applyFill="1" applyBorder="1" applyAlignment="1">
      <alignment/>
    </xf>
    <xf numFmtId="0" fontId="75" fillId="44" borderId="15" xfId="58" applyNumberFormat="1" applyFont="1" applyFill="1" applyBorder="1" applyAlignment="1" applyProtection="1">
      <alignment vertical="top" wrapText="1"/>
      <protection/>
    </xf>
    <xf numFmtId="1" fontId="75" fillId="44" borderId="15" xfId="60" applyNumberFormat="1" applyFont="1" applyFill="1" applyBorder="1" applyAlignment="1" applyProtection="1">
      <alignment horizontal="center" vertical="top" shrinkToFit="1"/>
      <protection/>
    </xf>
    <xf numFmtId="4" fontId="75" fillId="44" borderId="15" xfId="62" applyNumberFormat="1" applyFont="1" applyFill="1" applyBorder="1" applyProtection="1">
      <alignment horizontal="right" vertical="top" shrinkToFit="1"/>
      <protection/>
    </xf>
    <xf numFmtId="4" fontId="75" fillId="44" borderId="15" xfId="53" applyNumberFormat="1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NumberFormat="1" applyFont="1" applyBorder="1" applyAlignment="1">
      <alignment vertical="top" wrapText="1"/>
    </xf>
    <xf numFmtId="49" fontId="13" fillId="40" borderId="15" xfId="0" applyNumberFormat="1" applyFont="1" applyFill="1" applyBorder="1" applyAlignment="1">
      <alignment horizontal="left" vertical="top" shrinkToFi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center"/>
    </xf>
    <xf numFmtId="0" fontId="75" fillId="44" borderId="15" xfId="51" applyNumberFormat="1" applyFont="1" applyFill="1" applyBorder="1" applyProtection="1">
      <alignment horizontal="right"/>
      <protection/>
    </xf>
    <xf numFmtId="0" fontId="75" fillId="44" borderId="15" xfId="51" applyFont="1" applyFill="1" applyBorder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113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2" xfId="94"/>
    <cellStyle name="Обычный 3" xfId="95"/>
    <cellStyle name="Обычный 4" xfId="96"/>
    <cellStyle name="Обычный 5" xfId="97"/>
    <cellStyle name="Обычный 6" xfId="98"/>
    <cellStyle name="Обычный 7" xfId="99"/>
    <cellStyle name="Обычный 8" xfId="100"/>
    <cellStyle name="Обычный 9" xfId="101"/>
    <cellStyle name="Followed Hyperlink" xfId="102"/>
    <cellStyle name="Плохой" xfId="103"/>
    <cellStyle name="Пояснение" xfId="104"/>
    <cellStyle name="Примечание" xfId="105"/>
    <cellStyle name="Примечание 2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32"/>
  <sheetViews>
    <sheetView zoomScalePageLayoutView="0" workbookViewId="0" topLeftCell="A130">
      <selection activeCell="A130" sqref="A1:IV16384"/>
    </sheetView>
  </sheetViews>
  <sheetFormatPr defaultColWidth="15.25390625" defaultRowHeight="34.5" customHeight="1"/>
  <cols>
    <col min="1" max="1" width="6.375" style="131" customWidth="1"/>
    <col min="2" max="2" width="20.75390625" style="131" customWidth="1"/>
    <col min="3" max="3" width="69.75390625" style="131" customWidth="1"/>
    <col min="4" max="4" width="11.125" style="131" customWidth="1"/>
    <col min="5" max="16384" width="15.25390625" style="131" customWidth="1"/>
  </cols>
  <sheetData>
    <row r="1" spans="1:4" ht="12.75" customHeight="1">
      <c r="A1" s="108"/>
      <c r="B1" s="109"/>
      <c r="C1" s="109"/>
      <c r="D1" s="109" t="s">
        <v>891</v>
      </c>
    </row>
    <row r="2" spans="1:4" ht="12.75" customHeight="1">
      <c r="A2" s="108"/>
      <c r="B2" s="109"/>
      <c r="C2" s="109"/>
      <c r="D2" s="109" t="s">
        <v>892</v>
      </c>
    </row>
    <row r="3" spans="1:4" ht="12.75" customHeight="1">
      <c r="A3" s="108"/>
      <c r="B3" s="109"/>
      <c r="C3" s="109"/>
      <c r="D3" s="109" t="s">
        <v>685</v>
      </c>
    </row>
    <row r="4" spans="1:4" ht="12.75" customHeight="1">
      <c r="A4" s="108"/>
      <c r="B4" s="109"/>
      <c r="C4" s="109"/>
      <c r="D4" s="109" t="s">
        <v>893</v>
      </c>
    </row>
    <row r="5" spans="1:4" ht="12.75" customHeight="1">
      <c r="A5" s="108"/>
      <c r="B5" s="109"/>
      <c r="C5" s="109"/>
      <c r="D5" s="109" t="s">
        <v>894</v>
      </c>
    </row>
    <row r="6" spans="1:4" ht="12.75" customHeight="1">
      <c r="A6" s="108"/>
      <c r="B6" s="136" t="s">
        <v>686</v>
      </c>
      <c r="C6" s="136"/>
      <c r="D6" s="136"/>
    </row>
    <row r="7" spans="1:4" ht="10.5" customHeight="1">
      <c r="A7" s="108"/>
      <c r="B7" s="110"/>
      <c r="C7" s="110"/>
      <c r="D7" s="109"/>
    </row>
    <row r="8" spans="1:3" ht="16.5" customHeight="1">
      <c r="A8" s="108"/>
      <c r="B8" s="137" t="s">
        <v>895</v>
      </c>
      <c r="C8" s="137"/>
    </row>
    <row r="9" spans="1:3" ht="13.5" customHeight="1">
      <c r="A9" s="108"/>
      <c r="B9" s="111"/>
      <c r="C9" s="111"/>
    </row>
    <row r="10" spans="1:4" ht="34.5" customHeight="1">
      <c r="A10" s="138" t="s">
        <v>45</v>
      </c>
      <c r="B10" s="140" t="s">
        <v>896</v>
      </c>
      <c r="C10" s="140" t="s">
        <v>897</v>
      </c>
      <c r="D10" s="140" t="s">
        <v>898</v>
      </c>
    </row>
    <row r="11" spans="1:4" ht="34.5" customHeight="1">
      <c r="A11" s="139"/>
      <c r="B11" s="141"/>
      <c r="C11" s="141"/>
      <c r="D11" s="141"/>
    </row>
    <row r="12" spans="1:4" ht="12.75">
      <c r="A12" s="132">
        <v>1</v>
      </c>
      <c r="B12" s="112" t="s">
        <v>899</v>
      </c>
      <c r="C12" s="113" t="s">
        <v>900</v>
      </c>
      <c r="D12" s="114">
        <f>D13+D24+D29+D41+D54+D60+D69+D74+D83</f>
        <v>734612.7970000001</v>
      </c>
    </row>
    <row r="13" spans="1:4" ht="12.75">
      <c r="A13" s="132">
        <v>2</v>
      </c>
      <c r="B13" s="112" t="s">
        <v>901</v>
      </c>
      <c r="C13" s="113" t="s">
        <v>902</v>
      </c>
      <c r="D13" s="114">
        <f>SUM(D14:D23)</f>
        <v>655790.596</v>
      </c>
    </row>
    <row r="14" spans="1:4" ht="63.75" customHeight="1">
      <c r="A14" s="132">
        <v>3</v>
      </c>
      <c r="B14" s="112" t="s">
        <v>903</v>
      </c>
      <c r="C14" s="113" t="s">
        <v>904</v>
      </c>
      <c r="D14" s="114">
        <v>647885.296</v>
      </c>
    </row>
    <row r="15" spans="1:4" ht="63.75" customHeight="1">
      <c r="A15" s="132">
        <v>4</v>
      </c>
      <c r="B15" s="112" t="s">
        <v>1153</v>
      </c>
      <c r="C15" s="113" t="s">
        <v>1154</v>
      </c>
      <c r="D15" s="114">
        <v>1700</v>
      </c>
    </row>
    <row r="16" spans="1:4" ht="89.25">
      <c r="A16" s="132">
        <v>5</v>
      </c>
      <c r="B16" s="112" t="s">
        <v>905</v>
      </c>
      <c r="C16" s="113" t="s">
        <v>906</v>
      </c>
      <c r="D16" s="114">
        <v>70</v>
      </c>
    </row>
    <row r="17" spans="1:4" ht="89.25">
      <c r="A17" s="132">
        <v>6</v>
      </c>
      <c r="B17" s="112" t="s">
        <v>1155</v>
      </c>
      <c r="C17" s="113" t="s">
        <v>1156</v>
      </c>
      <c r="D17" s="114">
        <v>3.9</v>
      </c>
    </row>
    <row r="18" spans="1:4" ht="51">
      <c r="A18" s="132">
        <v>7</v>
      </c>
      <c r="B18" s="112" t="s">
        <v>907</v>
      </c>
      <c r="C18" s="113" t="s">
        <v>908</v>
      </c>
      <c r="D18" s="114">
        <v>1875</v>
      </c>
    </row>
    <row r="19" spans="1:4" ht="55.5" customHeight="1">
      <c r="A19" s="132">
        <v>8</v>
      </c>
      <c r="B19" s="112" t="s">
        <v>1157</v>
      </c>
      <c r="C19" s="113" t="s">
        <v>1158</v>
      </c>
      <c r="D19" s="114">
        <v>11.4</v>
      </c>
    </row>
    <row r="20" spans="1:4" ht="76.5">
      <c r="A20" s="132">
        <v>9</v>
      </c>
      <c r="B20" s="112" t="s">
        <v>909</v>
      </c>
      <c r="C20" s="113" t="s">
        <v>910</v>
      </c>
      <c r="D20" s="114">
        <v>735</v>
      </c>
    </row>
    <row r="21" spans="1:4" ht="76.5">
      <c r="A21" s="132">
        <v>10</v>
      </c>
      <c r="B21" s="112" t="s">
        <v>911</v>
      </c>
      <c r="C21" s="113" t="s">
        <v>912</v>
      </c>
      <c r="D21" s="114">
        <v>200</v>
      </c>
    </row>
    <row r="22" spans="1:4" ht="52.5" customHeight="1">
      <c r="A22" s="132">
        <v>11</v>
      </c>
      <c r="B22" s="112" t="s">
        <v>1102</v>
      </c>
      <c r="C22" s="113" t="s">
        <v>1147</v>
      </c>
      <c r="D22" s="114">
        <v>1780</v>
      </c>
    </row>
    <row r="23" spans="1:4" ht="55.5" customHeight="1">
      <c r="A23" s="132">
        <v>12</v>
      </c>
      <c r="B23" s="112" t="s">
        <v>1148</v>
      </c>
      <c r="C23" s="113" t="s">
        <v>1149</v>
      </c>
      <c r="D23" s="114">
        <v>1530</v>
      </c>
    </row>
    <row r="24" spans="1:4" ht="25.5">
      <c r="A24" s="132">
        <v>13</v>
      </c>
      <c r="B24" s="112" t="s">
        <v>913</v>
      </c>
      <c r="C24" s="113" t="s">
        <v>914</v>
      </c>
      <c r="D24" s="114">
        <f>SUM(D25:D28)</f>
        <v>6629.585999999999</v>
      </c>
    </row>
    <row r="25" spans="1:4" ht="51">
      <c r="A25" s="132">
        <v>14</v>
      </c>
      <c r="B25" s="115" t="s">
        <v>915</v>
      </c>
      <c r="C25" s="113" t="s">
        <v>916</v>
      </c>
      <c r="D25" s="114">
        <v>3391.186</v>
      </c>
    </row>
    <row r="26" spans="1:4" ht="51">
      <c r="A26" s="132">
        <v>15</v>
      </c>
      <c r="B26" s="116" t="s">
        <v>917</v>
      </c>
      <c r="C26" s="113" t="s">
        <v>918</v>
      </c>
      <c r="D26" s="114">
        <v>18</v>
      </c>
    </row>
    <row r="27" spans="1:4" ht="51">
      <c r="A27" s="132">
        <v>16</v>
      </c>
      <c r="B27" s="116" t="s">
        <v>919</v>
      </c>
      <c r="C27" s="113" t="s">
        <v>920</v>
      </c>
      <c r="D27" s="114">
        <v>3540</v>
      </c>
    </row>
    <row r="28" spans="1:4" ht="51">
      <c r="A28" s="132">
        <v>17</v>
      </c>
      <c r="B28" s="116" t="s">
        <v>921</v>
      </c>
      <c r="C28" s="113" t="s">
        <v>922</v>
      </c>
      <c r="D28" s="114">
        <v>-319.6</v>
      </c>
    </row>
    <row r="29" spans="1:4" ht="12.75">
      <c r="A29" s="132">
        <v>18</v>
      </c>
      <c r="B29" s="112" t="s">
        <v>923</v>
      </c>
      <c r="C29" s="113" t="s">
        <v>924</v>
      </c>
      <c r="D29" s="114">
        <f>D30+D35+D37+D39</f>
        <v>28214.8</v>
      </c>
    </row>
    <row r="30" spans="1:4" ht="25.5">
      <c r="A30" s="132">
        <v>19</v>
      </c>
      <c r="B30" s="112" t="s">
        <v>925</v>
      </c>
      <c r="C30" s="117" t="s">
        <v>926</v>
      </c>
      <c r="D30" s="114">
        <f>D31+D32+D33+D34</f>
        <v>19407</v>
      </c>
    </row>
    <row r="31" spans="1:4" ht="41.25" customHeight="1">
      <c r="A31" s="132">
        <v>20</v>
      </c>
      <c r="B31" s="112" t="s">
        <v>927</v>
      </c>
      <c r="C31" s="117" t="s">
        <v>928</v>
      </c>
      <c r="D31" s="114">
        <v>6491</v>
      </c>
    </row>
    <row r="32" spans="1:4" ht="41.25" customHeight="1">
      <c r="A32" s="132">
        <v>21</v>
      </c>
      <c r="B32" s="112" t="s">
        <v>1159</v>
      </c>
      <c r="C32" s="117" t="s">
        <v>1160</v>
      </c>
      <c r="D32" s="114">
        <v>9</v>
      </c>
    </row>
    <row r="33" spans="1:4" ht="42" customHeight="1">
      <c r="A33" s="132">
        <v>22</v>
      </c>
      <c r="B33" s="112" t="s">
        <v>929</v>
      </c>
      <c r="C33" s="117" t="s">
        <v>928</v>
      </c>
      <c r="D33" s="114">
        <v>12900</v>
      </c>
    </row>
    <row r="34" spans="1:4" ht="42" customHeight="1">
      <c r="A34" s="132">
        <v>23</v>
      </c>
      <c r="B34" s="112" t="s">
        <v>1161</v>
      </c>
      <c r="C34" s="117" t="s">
        <v>1160</v>
      </c>
      <c r="D34" s="114">
        <v>7</v>
      </c>
    </row>
    <row r="35" spans="1:4" ht="18.75" customHeight="1">
      <c r="A35" s="132">
        <v>24</v>
      </c>
      <c r="B35" s="112" t="s">
        <v>1162</v>
      </c>
      <c r="C35" s="113" t="s">
        <v>1163</v>
      </c>
      <c r="D35" s="114">
        <f>SUM(D36:D36)</f>
        <v>7.3</v>
      </c>
    </row>
    <row r="36" spans="1:4" ht="42" customHeight="1">
      <c r="A36" s="132">
        <v>25</v>
      </c>
      <c r="B36" s="112" t="s">
        <v>1164</v>
      </c>
      <c r="C36" s="113" t="s">
        <v>1165</v>
      </c>
      <c r="D36" s="114">
        <v>7.3</v>
      </c>
    </row>
    <row r="37" spans="1:4" ht="12.75">
      <c r="A37" s="132">
        <v>26</v>
      </c>
      <c r="B37" s="112" t="s">
        <v>930</v>
      </c>
      <c r="C37" s="113" t="s">
        <v>931</v>
      </c>
      <c r="D37" s="114">
        <f>SUM(D38:D38)</f>
        <v>7693.5</v>
      </c>
    </row>
    <row r="38" spans="1:4" ht="25.5">
      <c r="A38" s="132">
        <v>27</v>
      </c>
      <c r="B38" s="112" t="s">
        <v>932</v>
      </c>
      <c r="C38" s="113" t="s">
        <v>933</v>
      </c>
      <c r="D38" s="114">
        <v>7693.5</v>
      </c>
    </row>
    <row r="39" spans="1:4" ht="25.5">
      <c r="A39" s="132">
        <v>28</v>
      </c>
      <c r="B39" s="112" t="s">
        <v>934</v>
      </c>
      <c r="C39" s="113" t="s">
        <v>935</v>
      </c>
      <c r="D39" s="114">
        <f>D40</f>
        <v>1107</v>
      </c>
    </row>
    <row r="40" spans="1:4" ht="51">
      <c r="A40" s="132">
        <v>29</v>
      </c>
      <c r="B40" s="112" t="s">
        <v>936</v>
      </c>
      <c r="C40" s="113" t="s">
        <v>937</v>
      </c>
      <c r="D40" s="114">
        <v>1107</v>
      </c>
    </row>
    <row r="41" spans="1:4" ht="25.5">
      <c r="A41" s="132">
        <v>30</v>
      </c>
      <c r="B41" s="112" t="s">
        <v>938</v>
      </c>
      <c r="C41" s="113" t="s">
        <v>939</v>
      </c>
      <c r="D41" s="114">
        <f>D42+D45+D47+D49+D50+D52</f>
        <v>7997.3</v>
      </c>
    </row>
    <row r="42" spans="1:4" ht="63.75">
      <c r="A42" s="132">
        <v>31</v>
      </c>
      <c r="B42" s="112" t="s">
        <v>940</v>
      </c>
      <c r="C42" s="113" t="s">
        <v>1166</v>
      </c>
      <c r="D42" s="114">
        <f>D43</f>
        <v>6100</v>
      </c>
    </row>
    <row r="43" spans="1:4" ht="68.25" customHeight="1">
      <c r="A43" s="132">
        <v>32</v>
      </c>
      <c r="B43" s="112" t="s">
        <v>941</v>
      </c>
      <c r="C43" s="113" t="s">
        <v>1166</v>
      </c>
      <c r="D43" s="114">
        <f>D44</f>
        <v>6100</v>
      </c>
    </row>
    <row r="44" spans="1:4" ht="76.5">
      <c r="A44" s="132">
        <v>33</v>
      </c>
      <c r="B44" s="112" t="s">
        <v>942</v>
      </c>
      <c r="C44" s="113" t="s">
        <v>943</v>
      </c>
      <c r="D44" s="114">
        <v>6100</v>
      </c>
    </row>
    <row r="45" spans="1:4" ht="54" customHeight="1">
      <c r="A45" s="132">
        <v>34</v>
      </c>
      <c r="B45" s="112" t="s">
        <v>944</v>
      </c>
      <c r="C45" s="113" t="s">
        <v>1167</v>
      </c>
      <c r="D45" s="114">
        <f>D46</f>
        <v>1200</v>
      </c>
    </row>
    <row r="46" spans="1:4" ht="66.75" customHeight="1">
      <c r="A46" s="132">
        <v>35</v>
      </c>
      <c r="B46" s="112" t="s">
        <v>945</v>
      </c>
      <c r="C46" s="113" t="s">
        <v>946</v>
      </c>
      <c r="D46" s="114">
        <v>1200</v>
      </c>
    </row>
    <row r="47" spans="1:4" ht="31.5" customHeight="1">
      <c r="A47" s="132">
        <v>36</v>
      </c>
      <c r="B47" s="112" t="s">
        <v>947</v>
      </c>
      <c r="C47" s="113" t="s">
        <v>1182</v>
      </c>
      <c r="D47" s="114">
        <f>D48</f>
        <v>390</v>
      </c>
    </row>
    <row r="48" spans="1:4" ht="53.25" customHeight="1">
      <c r="A48" s="132">
        <v>37</v>
      </c>
      <c r="B48" s="112" t="s">
        <v>948</v>
      </c>
      <c r="C48" s="113" t="s">
        <v>949</v>
      </c>
      <c r="D48" s="114">
        <v>390</v>
      </c>
    </row>
    <row r="49" spans="1:4" ht="42" customHeight="1">
      <c r="A49" s="132">
        <v>38</v>
      </c>
      <c r="B49" s="112" t="s">
        <v>950</v>
      </c>
      <c r="C49" s="113" t="s">
        <v>951</v>
      </c>
      <c r="D49" s="114">
        <v>39</v>
      </c>
    </row>
    <row r="50" spans="1:4" ht="55.5" customHeight="1">
      <c r="A50" s="132">
        <v>39</v>
      </c>
      <c r="B50" s="112" t="s">
        <v>1168</v>
      </c>
      <c r="C50" s="117" t="s">
        <v>1183</v>
      </c>
      <c r="D50" s="114">
        <f>D51</f>
        <v>263.3</v>
      </c>
    </row>
    <row r="51" spans="1:4" ht="32.25" customHeight="1">
      <c r="A51" s="132">
        <v>40</v>
      </c>
      <c r="B51" s="112" t="s">
        <v>952</v>
      </c>
      <c r="C51" s="117" t="s">
        <v>953</v>
      </c>
      <c r="D51" s="114">
        <v>263.3</v>
      </c>
    </row>
    <row r="52" spans="1:4" ht="69.75" customHeight="1">
      <c r="A52" s="132">
        <v>41</v>
      </c>
      <c r="B52" s="112" t="s">
        <v>1169</v>
      </c>
      <c r="C52" s="117" t="s">
        <v>1184</v>
      </c>
      <c r="D52" s="114">
        <f>D53</f>
        <v>5</v>
      </c>
    </row>
    <row r="53" spans="1:4" ht="39.75" customHeight="1">
      <c r="A53" s="132">
        <v>42</v>
      </c>
      <c r="B53" s="112" t="s">
        <v>1170</v>
      </c>
      <c r="C53" s="117" t="s">
        <v>1171</v>
      </c>
      <c r="D53" s="114">
        <v>5</v>
      </c>
    </row>
    <row r="54" spans="1:4" ht="12.75">
      <c r="A54" s="132">
        <v>43</v>
      </c>
      <c r="B54" s="112" t="s">
        <v>954</v>
      </c>
      <c r="C54" s="113" t="s">
        <v>955</v>
      </c>
      <c r="D54" s="114">
        <f>D55+D56+D57</f>
        <v>3032</v>
      </c>
    </row>
    <row r="55" spans="1:4" ht="25.5">
      <c r="A55" s="132">
        <v>44</v>
      </c>
      <c r="B55" s="112" t="s">
        <v>956</v>
      </c>
      <c r="C55" s="117" t="s">
        <v>957</v>
      </c>
      <c r="D55" s="114">
        <v>340</v>
      </c>
    </row>
    <row r="56" spans="1:4" ht="12.75">
      <c r="A56" s="132">
        <v>45</v>
      </c>
      <c r="B56" s="118" t="s">
        <v>958</v>
      </c>
      <c r="C56" s="117" t="s">
        <v>959</v>
      </c>
      <c r="D56" s="114">
        <v>16.1</v>
      </c>
    </row>
    <row r="57" spans="1:4" ht="15.75" customHeight="1">
      <c r="A57" s="132">
        <v>46</v>
      </c>
      <c r="B57" s="112" t="s">
        <v>960</v>
      </c>
      <c r="C57" s="117" t="s">
        <v>961</v>
      </c>
      <c r="D57" s="114">
        <f>D58+D59</f>
        <v>2675.9</v>
      </c>
    </row>
    <row r="58" spans="1:4" ht="12.75">
      <c r="A58" s="132">
        <v>47</v>
      </c>
      <c r="B58" s="112" t="s">
        <v>962</v>
      </c>
      <c r="C58" s="117" t="s">
        <v>963</v>
      </c>
      <c r="D58" s="114">
        <v>245.9</v>
      </c>
    </row>
    <row r="59" spans="1:4" ht="12.75">
      <c r="A59" s="132">
        <v>48</v>
      </c>
      <c r="B59" s="112" t="s">
        <v>964</v>
      </c>
      <c r="C59" s="117" t="s">
        <v>965</v>
      </c>
      <c r="D59" s="114">
        <v>2430</v>
      </c>
    </row>
    <row r="60" spans="1:4" ht="25.5">
      <c r="A60" s="132">
        <v>49</v>
      </c>
      <c r="B60" s="112" t="s">
        <v>966</v>
      </c>
      <c r="C60" s="113" t="s">
        <v>967</v>
      </c>
      <c r="D60" s="114">
        <f>D61+D66</f>
        <v>27615.89</v>
      </c>
    </row>
    <row r="61" spans="1:4" ht="25.5">
      <c r="A61" s="132">
        <v>50</v>
      </c>
      <c r="B61" s="112" t="s">
        <v>968</v>
      </c>
      <c r="C61" s="113" t="s">
        <v>969</v>
      </c>
      <c r="D61" s="114">
        <f>SUM(D62:D65)</f>
        <v>27495.44</v>
      </c>
    </row>
    <row r="62" spans="1:4" ht="52.5" customHeight="1">
      <c r="A62" s="132">
        <v>51</v>
      </c>
      <c r="B62" s="112" t="s">
        <v>970</v>
      </c>
      <c r="C62" s="119" t="s">
        <v>1185</v>
      </c>
      <c r="D62" s="114">
        <v>19500</v>
      </c>
    </row>
    <row r="63" spans="1:4" ht="38.25">
      <c r="A63" s="132">
        <v>52</v>
      </c>
      <c r="B63" s="112" t="s">
        <v>971</v>
      </c>
      <c r="C63" s="120" t="s">
        <v>1186</v>
      </c>
      <c r="D63" s="114">
        <v>7412</v>
      </c>
    </row>
    <row r="64" spans="1:4" ht="38.25">
      <c r="A64" s="132">
        <v>53</v>
      </c>
      <c r="B64" s="112" t="s">
        <v>972</v>
      </c>
      <c r="C64" s="119" t="s">
        <v>1187</v>
      </c>
      <c r="D64" s="114">
        <v>526.5</v>
      </c>
    </row>
    <row r="65" spans="1:4" ht="38.25">
      <c r="A65" s="132">
        <v>54</v>
      </c>
      <c r="B65" s="112" t="s">
        <v>973</v>
      </c>
      <c r="C65" s="119" t="s">
        <v>1187</v>
      </c>
      <c r="D65" s="114">
        <v>56.94</v>
      </c>
    </row>
    <row r="66" spans="1:4" ht="12.75">
      <c r="A66" s="132">
        <v>55</v>
      </c>
      <c r="B66" s="112" t="s">
        <v>974</v>
      </c>
      <c r="C66" s="119" t="s">
        <v>975</v>
      </c>
      <c r="D66" s="114">
        <f>D67+D68</f>
        <v>120.45</v>
      </c>
    </row>
    <row r="67" spans="1:4" ht="25.5">
      <c r="A67" s="132">
        <v>56</v>
      </c>
      <c r="B67" s="112" t="s">
        <v>976</v>
      </c>
      <c r="C67" s="119" t="s">
        <v>977</v>
      </c>
      <c r="D67" s="114">
        <v>110.45</v>
      </c>
    </row>
    <row r="68" spans="1:4" ht="25.5">
      <c r="A68" s="132">
        <v>57</v>
      </c>
      <c r="B68" s="112" t="s">
        <v>1086</v>
      </c>
      <c r="C68" s="119" t="s">
        <v>1087</v>
      </c>
      <c r="D68" s="114">
        <v>10</v>
      </c>
    </row>
    <row r="69" spans="1:4" ht="25.5">
      <c r="A69" s="132">
        <v>58</v>
      </c>
      <c r="B69" s="112" t="s">
        <v>978</v>
      </c>
      <c r="C69" s="113" t="s">
        <v>979</v>
      </c>
      <c r="D69" s="114">
        <f>D70+D71+D72+D73</f>
        <v>2617</v>
      </c>
    </row>
    <row r="70" spans="1:4" ht="51">
      <c r="A70" s="132">
        <v>59</v>
      </c>
      <c r="B70" s="112" t="s">
        <v>1103</v>
      </c>
      <c r="C70" s="113" t="s">
        <v>1104</v>
      </c>
      <c r="D70" s="114">
        <v>57</v>
      </c>
    </row>
    <row r="71" spans="1:4" ht="67.5" customHeight="1">
      <c r="A71" s="132">
        <v>60</v>
      </c>
      <c r="B71" s="112" t="s">
        <v>1150</v>
      </c>
      <c r="C71" s="113" t="s">
        <v>1172</v>
      </c>
      <c r="D71" s="114">
        <v>54</v>
      </c>
    </row>
    <row r="72" spans="1:4" ht="33" customHeight="1">
      <c r="A72" s="132">
        <v>61</v>
      </c>
      <c r="B72" s="112" t="s">
        <v>980</v>
      </c>
      <c r="C72" s="113" t="s">
        <v>981</v>
      </c>
      <c r="D72" s="114">
        <v>2306</v>
      </c>
    </row>
    <row r="73" spans="1:4" ht="68.25" customHeight="1">
      <c r="A73" s="132">
        <v>62</v>
      </c>
      <c r="B73" s="112" t="s">
        <v>982</v>
      </c>
      <c r="C73" s="113" t="s">
        <v>983</v>
      </c>
      <c r="D73" s="114">
        <v>200</v>
      </c>
    </row>
    <row r="74" spans="1:4" ht="22.5" customHeight="1">
      <c r="A74" s="132">
        <v>63</v>
      </c>
      <c r="B74" s="112" t="s">
        <v>984</v>
      </c>
      <c r="C74" s="113" t="s">
        <v>985</v>
      </c>
      <c r="D74" s="114">
        <f>D75+D76+D77+D78+D79+D80+D81+D82</f>
        <v>2657.025</v>
      </c>
    </row>
    <row r="75" spans="1:4" ht="39" customHeight="1">
      <c r="A75" s="132">
        <v>64</v>
      </c>
      <c r="B75" s="112" t="s">
        <v>1105</v>
      </c>
      <c r="C75" s="113" t="s">
        <v>1106</v>
      </c>
      <c r="D75" s="114">
        <v>10</v>
      </c>
    </row>
    <row r="76" spans="1:4" ht="54" customHeight="1">
      <c r="A76" s="132">
        <v>65</v>
      </c>
      <c r="B76" s="112" t="s">
        <v>1107</v>
      </c>
      <c r="C76" s="121" t="s">
        <v>987</v>
      </c>
      <c r="D76" s="114">
        <v>22.6</v>
      </c>
    </row>
    <row r="77" spans="1:4" ht="53.25" customHeight="1">
      <c r="A77" s="132">
        <v>66</v>
      </c>
      <c r="B77" s="112" t="s">
        <v>986</v>
      </c>
      <c r="C77" s="121" t="s">
        <v>987</v>
      </c>
      <c r="D77" s="114">
        <v>329.33</v>
      </c>
    </row>
    <row r="78" spans="1:4" ht="59.25" customHeight="1">
      <c r="A78" s="132">
        <v>67</v>
      </c>
      <c r="B78" s="112" t="s">
        <v>988</v>
      </c>
      <c r="C78" s="122" t="s">
        <v>989</v>
      </c>
      <c r="D78" s="114">
        <v>86.15</v>
      </c>
    </row>
    <row r="79" spans="1:4" ht="44.25" customHeight="1">
      <c r="A79" s="132">
        <v>68</v>
      </c>
      <c r="B79" s="112" t="s">
        <v>990</v>
      </c>
      <c r="C79" s="121" t="s">
        <v>991</v>
      </c>
      <c r="D79" s="114">
        <v>19.5</v>
      </c>
    </row>
    <row r="80" spans="1:4" ht="68.25" customHeight="1">
      <c r="A80" s="132">
        <v>69</v>
      </c>
      <c r="B80" s="112" t="s">
        <v>992</v>
      </c>
      <c r="C80" s="117" t="s">
        <v>993</v>
      </c>
      <c r="D80" s="114">
        <v>1765.9</v>
      </c>
    </row>
    <row r="81" spans="1:4" ht="68.25" customHeight="1">
      <c r="A81" s="132">
        <v>70</v>
      </c>
      <c r="B81" s="112" t="s">
        <v>994</v>
      </c>
      <c r="C81" s="117" t="s">
        <v>993</v>
      </c>
      <c r="D81" s="114">
        <v>410.675</v>
      </c>
    </row>
    <row r="82" spans="1:4" ht="90.75" customHeight="1">
      <c r="A82" s="132">
        <v>71</v>
      </c>
      <c r="B82" s="112" t="s">
        <v>1108</v>
      </c>
      <c r="C82" s="117" t="s">
        <v>1109</v>
      </c>
      <c r="D82" s="114">
        <v>12.87</v>
      </c>
    </row>
    <row r="83" spans="1:4" ht="27" customHeight="1">
      <c r="A83" s="132">
        <v>72</v>
      </c>
      <c r="B83" s="1" t="s">
        <v>1076</v>
      </c>
      <c r="C83" s="133" t="s">
        <v>1077</v>
      </c>
      <c r="D83" s="114">
        <f>D84+D85+D86</f>
        <v>58.6</v>
      </c>
    </row>
    <row r="84" spans="1:4" ht="30.75" customHeight="1">
      <c r="A84" s="132">
        <v>73</v>
      </c>
      <c r="B84" s="1" t="s">
        <v>1078</v>
      </c>
      <c r="C84" s="117" t="s">
        <v>1079</v>
      </c>
      <c r="D84" s="114">
        <v>14.3</v>
      </c>
    </row>
    <row r="85" spans="1:4" ht="27" customHeight="1">
      <c r="A85" s="132">
        <v>74</v>
      </c>
      <c r="B85" s="1" t="s">
        <v>1080</v>
      </c>
      <c r="C85" s="117" t="s">
        <v>1081</v>
      </c>
      <c r="D85" s="114">
        <v>30.4</v>
      </c>
    </row>
    <row r="86" spans="1:4" ht="33" customHeight="1">
      <c r="A86" s="132">
        <v>75</v>
      </c>
      <c r="B86" s="1" t="s">
        <v>1082</v>
      </c>
      <c r="C86" s="117" t="s">
        <v>1083</v>
      </c>
      <c r="D86" s="114">
        <v>13.9</v>
      </c>
    </row>
    <row r="87" spans="1:4" ht="12.75">
      <c r="A87" s="132">
        <v>76</v>
      </c>
      <c r="B87" s="112" t="s">
        <v>995</v>
      </c>
      <c r="C87" s="113" t="s">
        <v>996</v>
      </c>
      <c r="D87" s="114">
        <f>D88</f>
        <v>1209034.7369999997</v>
      </c>
    </row>
    <row r="88" spans="1:4" ht="25.5">
      <c r="A88" s="132">
        <v>77</v>
      </c>
      <c r="B88" s="112" t="s">
        <v>997</v>
      </c>
      <c r="C88" s="113" t="s">
        <v>998</v>
      </c>
      <c r="D88" s="114">
        <f>D89+D93+D109+D125</f>
        <v>1209034.7369999997</v>
      </c>
    </row>
    <row r="89" spans="1:4" ht="25.5">
      <c r="A89" s="132">
        <v>78</v>
      </c>
      <c r="B89" s="112" t="s">
        <v>999</v>
      </c>
      <c r="C89" s="113" t="s">
        <v>1000</v>
      </c>
      <c r="D89" s="114">
        <f>D90+D91+D92</f>
        <v>543768.356</v>
      </c>
    </row>
    <row r="90" spans="1:4" ht="25.5">
      <c r="A90" s="132">
        <v>79</v>
      </c>
      <c r="B90" s="112" t="s">
        <v>1001</v>
      </c>
      <c r="C90" s="113" t="s">
        <v>1002</v>
      </c>
      <c r="D90" s="114">
        <v>200206</v>
      </c>
    </row>
    <row r="91" spans="1:4" ht="25.5">
      <c r="A91" s="132">
        <v>80</v>
      </c>
      <c r="B91" s="112" t="s">
        <v>1003</v>
      </c>
      <c r="C91" s="113" t="s">
        <v>1004</v>
      </c>
      <c r="D91" s="114">
        <v>343246</v>
      </c>
    </row>
    <row r="92" spans="1:4" ht="25.5">
      <c r="A92" s="132">
        <v>81</v>
      </c>
      <c r="B92" s="112" t="s">
        <v>1151</v>
      </c>
      <c r="C92" s="113" t="s">
        <v>1152</v>
      </c>
      <c r="D92" s="114">
        <v>316.356</v>
      </c>
    </row>
    <row r="93" spans="1:4" ht="25.5">
      <c r="A93" s="132">
        <v>82</v>
      </c>
      <c r="B93" s="112" t="s">
        <v>1005</v>
      </c>
      <c r="C93" s="113" t="s">
        <v>1006</v>
      </c>
      <c r="D93" s="114">
        <f>D94+D95+D96+D97</f>
        <v>32841.740000000005</v>
      </c>
    </row>
    <row r="94" spans="1:4" ht="56.25" customHeight="1">
      <c r="A94" s="132">
        <v>83</v>
      </c>
      <c r="B94" s="112" t="s">
        <v>1007</v>
      </c>
      <c r="C94" s="113" t="s">
        <v>1008</v>
      </c>
      <c r="D94" s="114">
        <v>1927.8</v>
      </c>
    </row>
    <row r="95" spans="1:4" ht="45.75" customHeight="1">
      <c r="A95" s="132">
        <v>84</v>
      </c>
      <c r="B95" s="112" t="s">
        <v>1009</v>
      </c>
      <c r="C95" s="134" t="s">
        <v>1010</v>
      </c>
      <c r="D95" s="114">
        <v>75.5</v>
      </c>
    </row>
    <row r="96" spans="1:4" ht="54.75" customHeight="1">
      <c r="A96" s="132">
        <v>85</v>
      </c>
      <c r="B96" s="112" t="s">
        <v>1011</v>
      </c>
      <c r="C96" s="134" t="s">
        <v>1012</v>
      </c>
      <c r="D96" s="114">
        <v>876.5</v>
      </c>
    </row>
    <row r="97" spans="1:4" ht="18" customHeight="1">
      <c r="A97" s="132">
        <v>86</v>
      </c>
      <c r="B97" s="112" t="s">
        <v>1013</v>
      </c>
      <c r="C97" s="113" t="s">
        <v>1014</v>
      </c>
      <c r="D97" s="114">
        <f>D98+D99+D100+D101+D102+D103+D104+D105+D106+D107+D108</f>
        <v>29961.940000000002</v>
      </c>
    </row>
    <row r="98" spans="1:4" ht="31.5" customHeight="1">
      <c r="A98" s="132">
        <v>87</v>
      </c>
      <c r="B98" s="112" t="s">
        <v>1015</v>
      </c>
      <c r="C98" s="113" t="s">
        <v>1016</v>
      </c>
      <c r="D98" s="114">
        <v>876.5</v>
      </c>
    </row>
    <row r="99" spans="1:4" ht="38.25">
      <c r="A99" s="132">
        <v>88</v>
      </c>
      <c r="B99" s="112" t="s">
        <v>1017</v>
      </c>
      <c r="C99" s="113" t="s">
        <v>1018</v>
      </c>
      <c r="D99" s="114">
        <v>8454.5</v>
      </c>
    </row>
    <row r="100" spans="1:4" ht="25.5">
      <c r="A100" s="132">
        <v>89</v>
      </c>
      <c r="B100" s="112" t="s">
        <v>1017</v>
      </c>
      <c r="C100" s="113" t="s">
        <v>1019</v>
      </c>
      <c r="D100" s="114">
        <v>17820</v>
      </c>
    </row>
    <row r="101" spans="1:4" ht="24" customHeight="1">
      <c r="A101" s="132">
        <v>90</v>
      </c>
      <c r="B101" s="112" t="s">
        <v>1017</v>
      </c>
      <c r="C101" s="123" t="s">
        <v>1020</v>
      </c>
      <c r="D101" s="114">
        <v>1983.3</v>
      </c>
    </row>
    <row r="102" spans="1:4" ht="25.5">
      <c r="A102" s="132">
        <v>91</v>
      </c>
      <c r="B102" s="112" t="s">
        <v>1021</v>
      </c>
      <c r="C102" s="123" t="s">
        <v>1022</v>
      </c>
      <c r="D102" s="114">
        <v>54</v>
      </c>
    </row>
    <row r="103" spans="1:4" ht="25.5">
      <c r="A103" s="132">
        <v>92</v>
      </c>
      <c r="B103" s="112" t="s">
        <v>1021</v>
      </c>
      <c r="C103" s="123" t="s">
        <v>1023</v>
      </c>
      <c r="D103" s="114">
        <v>135</v>
      </c>
    </row>
    <row r="104" spans="1:4" ht="17.25" customHeight="1">
      <c r="A104" s="132">
        <v>93</v>
      </c>
      <c r="B104" s="112" t="s">
        <v>1021</v>
      </c>
      <c r="C104" s="123" t="s">
        <v>1024</v>
      </c>
      <c r="D104" s="114">
        <v>62.6</v>
      </c>
    </row>
    <row r="105" spans="1:4" ht="29.25" customHeight="1">
      <c r="A105" s="132">
        <v>94</v>
      </c>
      <c r="B105" s="112" t="s">
        <v>1021</v>
      </c>
      <c r="C105" s="123" t="s">
        <v>1025</v>
      </c>
      <c r="D105" s="114">
        <v>122.4</v>
      </c>
    </row>
    <row r="106" spans="1:4" ht="29.25" customHeight="1">
      <c r="A106" s="132">
        <v>95</v>
      </c>
      <c r="B106" s="112" t="s">
        <v>1021</v>
      </c>
      <c r="C106" s="123" t="s">
        <v>1026</v>
      </c>
      <c r="D106" s="114">
        <v>250.74</v>
      </c>
    </row>
    <row r="107" spans="1:4" ht="42" customHeight="1">
      <c r="A107" s="132">
        <v>96</v>
      </c>
      <c r="B107" s="112" t="s">
        <v>1021</v>
      </c>
      <c r="C107" s="123" t="s">
        <v>1084</v>
      </c>
      <c r="D107" s="114">
        <v>137.9</v>
      </c>
    </row>
    <row r="108" spans="1:4" ht="39.75" customHeight="1">
      <c r="A108" s="132">
        <v>97</v>
      </c>
      <c r="B108" s="112" t="s">
        <v>1021</v>
      </c>
      <c r="C108" s="123" t="s">
        <v>1085</v>
      </c>
      <c r="D108" s="114">
        <v>65</v>
      </c>
    </row>
    <row r="109" spans="1:4" ht="25.5">
      <c r="A109" s="132">
        <v>98</v>
      </c>
      <c r="B109" s="112" t="s">
        <v>1027</v>
      </c>
      <c r="C109" s="113" t="s">
        <v>1028</v>
      </c>
      <c r="D109" s="114">
        <f>D110+D111+D120+D121+D122</f>
        <v>589528.2409999999</v>
      </c>
    </row>
    <row r="110" spans="1:4" ht="29.25" customHeight="1">
      <c r="A110" s="132">
        <v>99</v>
      </c>
      <c r="B110" s="112" t="s">
        <v>1029</v>
      </c>
      <c r="C110" s="113" t="s">
        <v>1030</v>
      </c>
      <c r="D110" s="114">
        <v>11532.4</v>
      </c>
    </row>
    <row r="111" spans="1:4" ht="25.5">
      <c r="A111" s="132">
        <v>100</v>
      </c>
      <c r="B111" s="112" t="s">
        <v>1031</v>
      </c>
      <c r="C111" s="113" t="s">
        <v>1032</v>
      </c>
      <c r="D111" s="114">
        <f>D112+D113+D114+D115+D116+D117+D118+D119</f>
        <v>132531.54099999997</v>
      </c>
    </row>
    <row r="112" spans="1:4" ht="38.25">
      <c r="A112" s="132">
        <v>101</v>
      </c>
      <c r="B112" s="112" t="s">
        <v>1033</v>
      </c>
      <c r="C112" s="113" t="s">
        <v>1034</v>
      </c>
      <c r="D112" s="114">
        <v>398</v>
      </c>
    </row>
    <row r="113" spans="1:4" ht="38.25">
      <c r="A113" s="132">
        <v>102</v>
      </c>
      <c r="B113" s="112" t="s">
        <v>1033</v>
      </c>
      <c r="C113" s="113" t="s">
        <v>1035</v>
      </c>
      <c r="D113" s="114">
        <v>118303.4</v>
      </c>
    </row>
    <row r="114" spans="1:4" ht="42" customHeight="1">
      <c r="A114" s="132">
        <v>103</v>
      </c>
      <c r="B114" s="112" t="s">
        <v>1033</v>
      </c>
      <c r="C114" s="113" t="s">
        <v>1036</v>
      </c>
      <c r="D114" s="114">
        <v>11580</v>
      </c>
    </row>
    <row r="115" spans="1:4" ht="38.25">
      <c r="A115" s="132">
        <v>104</v>
      </c>
      <c r="B115" s="112" t="s">
        <v>1033</v>
      </c>
      <c r="C115" s="113" t="s">
        <v>1037</v>
      </c>
      <c r="D115" s="114">
        <v>0.2</v>
      </c>
    </row>
    <row r="116" spans="1:4" ht="25.5">
      <c r="A116" s="132">
        <v>105</v>
      </c>
      <c r="B116" s="112" t="s">
        <v>1033</v>
      </c>
      <c r="C116" s="113" t="s">
        <v>1038</v>
      </c>
      <c r="D116" s="114">
        <v>115.2</v>
      </c>
    </row>
    <row r="117" spans="1:4" ht="39.75" customHeight="1">
      <c r="A117" s="132">
        <v>106</v>
      </c>
      <c r="B117" s="112" t="s">
        <v>1033</v>
      </c>
      <c r="C117" s="113" t="s">
        <v>1039</v>
      </c>
      <c r="D117" s="114">
        <v>479.5</v>
      </c>
    </row>
    <row r="118" spans="1:4" ht="39.75" customHeight="1">
      <c r="A118" s="132">
        <v>107</v>
      </c>
      <c r="B118" s="112" t="s">
        <v>1033</v>
      </c>
      <c r="C118" s="113" t="s">
        <v>1040</v>
      </c>
      <c r="D118" s="114">
        <v>633.441</v>
      </c>
    </row>
    <row r="119" spans="1:4" ht="65.25" customHeight="1">
      <c r="A119" s="132">
        <v>108</v>
      </c>
      <c r="B119" s="112" t="s">
        <v>1041</v>
      </c>
      <c r="C119" s="124" t="s">
        <v>1042</v>
      </c>
      <c r="D119" s="114">
        <v>1021.8</v>
      </c>
    </row>
    <row r="120" spans="1:4" ht="39.75" customHeight="1">
      <c r="A120" s="132">
        <v>109</v>
      </c>
      <c r="B120" s="112" t="s">
        <v>1043</v>
      </c>
      <c r="C120" s="113" t="s">
        <v>1044</v>
      </c>
      <c r="D120" s="114">
        <v>9399.1</v>
      </c>
    </row>
    <row r="121" spans="1:4" ht="38.25" customHeight="1">
      <c r="A121" s="132">
        <v>110</v>
      </c>
      <c r="B121" s="112" t="s">
        <v>1045</v>
      </c>
      <c r="C121" s="113" t="s">
        <v>1046</v>
      </c>
      <c r="D121" s="114">
        <v>2.3</v>
      </c>
    </row>
    <row r="122" spans="1:4" ht="18.75" customHeight="1">
      <c r="A122" s="132">
        <v>111</v>
      </c>
      <c r="B122" s="112" t="s">
        <v>1047</v>
      </c>
      <c r="C122" s="113" t="s">
        <v>1048</v>
      </c>
      <c r="D122" s="114">
        <f>D123+D124</f>
        <v>436062.9</v>
      </c>
    </row>
    <row r="123" spans="1:4" ht="69.75" customHeight="1">
      <c r="A123" s="132">
        <v>112</v>
      </c>
      <c r="B123" s="112" t="s">
        <v>1049</v>
      </c>
      <c r="C123" s="113" t="s">
        <v>1050</v>
      </c>
      <c r="D123" s="114">
        <v>239658</v>
      </c>
    </row>
    <row r="124" spans="1:4" ht="41.25" customHeight="1">
      <c r="A124" s="132">
        <v>113</v>
      </c>
      <c r="B124" s="112" t="s">
        <v>1049</v>
      </c>
      <c r="C124" s="113" t="s">
        <v>1051</v>
      </c>
      <c r="D124" s="114">
        <v>196404.9</v>
      </c>
    </row>
    <row r="125" spans="1:4" ht="19.5" customHeight="1">
      <c r="A125" s="132">
        <v>114</v>
      </c>
      <c r="B125" s="112" t="s">
        <v>1052</v>
      </c>
      <c r="C125" s="113" t="s">
        <v>1053</v>
      </c>
      <c r="D125" s="114">
        <f>D126+D127+D128</f>
        <v>42896.399999999994</v>
      </c>
    </row>
    <row r="126" spans="1:4" ht="41.25" customHeight="1">
      <c r="A126" s="132">
        <v>115</v>
      </c>
      <c r="B126" s="112" t="s">
        <v>1054</v>
      </c>
      <c r="C126" s="113" t="s">
        <v>1055</v>
      </c>
      <c r="D126" s="114">
        <v>4464.8</v>
      </c>
    </row>
    <row r="127" spans="1:4" ht="42.75" customHeight="1">
      <c r="A127" s="132">
        <v>116</v>
      </c>
      <c r="B127" s="112" t="s">
        <v>1056</v>
      </c>
      <c r="C127" s="113" t="s">
        <v>1057</v>
      </c>
      <c r="D127" s="114">
        <v>16620</v>
      </c>
    </row>
    <row r="128" spans="1:4" ht="32.25" customHeight="1">
      <c r="A128" s="132">
        <v>117</v>
      </c>
      <c r="B128" s="112" t="s">
        <v>1058</v>
      </c>
      <c r="C128" s="113" t="s">
        <v>1059</v>
      </c>
      <c r="D128" s="114">
        <f>D129+D130+D131</f>
        <v>21811.6</v>
      </c>
    </row>
    <row r="129" spans="1:4" ht="67.5" customHeight="1">
      <c r="A129" s="132">
        <v>118</v>
      </c>
      <c r="B129" s="112" t="s">
        <v>1110</v>
      </c>
      <c r="C129" s="113" t="s">
        <v>1111</v>
      </c>
      <c r="D129" s="114">
        <v>4485</v>
      </c>
    </row>
    <row r="130" spans="1:4" ht="56.25" customHeight="1">
      <c r="A130" s="132">
        <v>119</v>
      </c>
      <c r="B130" s="112" t="s">
        <v>1060</v>
      </c>
      <c r="C130" s="113" t="s">
        <v>1061</v>
      </c>
      <c r="D130" s="114">
        <v>15513.6</v>
      </c>
    </row>
    <row r="131" spans="1:4" ht="70.5" customHeight="1">
      <c r="A131" s="132">
        <v>120</v>
      </c>
      <c r="B131" s="112" t="s">
        <v>1060</v>
      </c>
      <c r="C131" s="113" t="s">
        <v>1062</v>
      </c>
      <c r="D131" s="114">
        <v>1813</v>
      </c>
    </row>
    <row r="132" spans="1:4" ht="12.75">
      <c r="A132" s="132">
        <v>121</v>
      </c>
      <c r="B132" s="135" t="s">
        <v>1063</v>
      </c>
      <c r="C132" s="135"/>
      <c r="D132" s="114">
        <f>D12+D87</f>
        <v>1943647.534</v>
      </c>
    </row>
    <row r="133" ht="12.75"/>
    <row r="134" ht="12.75"/>
    <row r="135" ht="12.75"/>
  </sheetData>
  <sheetProtection/>
  <mergeCells count="7">
    <mergeCell ref="B132:C132"/>
    <mergeCell ref="B6:D6"/>
    <mergeCell ref="B8:C8"/>
    <mergeCell ref="A10:A11"/>
    <mergeCell ref="B10:B11"/>
    <mergeCell ref="C10:C11"/>
    <mergeCell ref="D10:D11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91"/>
  <sheetViews>
    <sheetView tabSelected="1" zoomScalePageLayoutView="0" workbookViewId="0" topLeftCell="A73">
      <selection activeCell="B12" sqref="B12:F591"/>
    </sheetView>
  </sheetViews>
  <sheetFormatPr defaultColWidth="9.00390625" defaultRowHeight="12.75"/>
  <cols>
    <col min="1" max="1" width="4.75390625" style="14" customWidth="1"/>
    <col min="2" max="2" width="60.75390625" style="15" customWidth="1"/>
    <col min="3" max="3" width="6.75390625" style="15" customWidth="1"/>
    <col min="4" max="4" width="10.75390625" style="15" customWidth="1"/>
    <col min="5" max="5" width="8.125" style="15" customWidth="1"/>
    <col min="6" max="6" width="12.875" style="15" hidden="1" customWidth="1"/>
    <col min="7" max="7" width="12.875" style="15" customWidth="1"/>
    <col min="8" max="16384" width="9.125" style="65" customWidth="1"/>
  </cols>
  <sheetData>
    <row r="1" spans="1:7" s="8" customFormat="1" ht="12.75">
      <c r="A1" s="3"/>
      <c r="B1" s="4"/>
      <c r="C1" s="4"/>
      <c r="D1" s="5"/>
      <c r="E1" s="5"/>
      <c r="F1" s="5"/>
      <c r="G1" s="5" t="s">
        <v>872</v>
      </c>
    </row>
    <row r="2" spans="1:7" s="8" customFormat="1" ht="12.75">
      <c r="A2" s="3"/>
      <c r="B2" s="6"/>
      <c r="C2" s="6"/>
      <c r="D2" s="7"/>
      <c r="E2" s="7"/>
      <c r="F2" s="7"/>
      <c r="G2" s="5" t="s">
        <v>687</v>
      </c>
    </row>
    <row r="3" spans="1:7" s="8" customFormat="1" ht="12.75">
      <c r="A3" s="3"/>
      <c r="B3" s="6"/>
      <c r="C3" s="6"/>
      <c r="D3" s="7"/>
      <c r="E3" s="7"/>
      <c r="F3" s="7"/>
      <c r="G3" s="5" t="s">
        <v>685</v>
      </c>
    </row>
    <row r="4" spans="1:7" s="8" customFormat="1" ht="12.75">
      <c r="A4" s="3"/>
      <c r="B4" s="6"/>
      <c r="C4" s="6"/>
      <c r="D4" s="7"/>
      <c r="E4" s="7"/>
      <c r="F4" s="7"/>
      <c r="G4" s="5" t="s">
        <v>876</v>
      </c>
    </row>
    <row r="5" spans="1:7" s="8" customFormat="1" ht="12.75">
      <c r="A5" s="3"/>
      <c r="B5" s="6"/>
      <c r="C5" s="6"/>
      <c r="D5" s="7"/>
      <c r="E5" s="7"/>
      <c r="F5" s="7"/>
      <c r="G5" s="5" t="s">
        <v>686</v>
      </c>
    </row>
    <row r="6" spans="1:7" s="8" customFormat="1" ht="12.75">
      <c r="A6" s="3"/>
      <c r="B6" s="6"/>
      <c r="C6" s="6"/>
      <c r="D6" s="7"/>
      <c r="E6" s="7"/>
      <c r="F6" s="7"/>
      <c r="G6" s="5"/>
    </row>
    <row r="7" spans="1:7" s="8" customFormat="1" ht="9" customHeight="1">
      <c r="A7" s="3"/>
      <c r="B7" s="6"/>
      <c r="C7" s="6"/>
      <c r="D7" s="6"/>
      <c r="E7" s="6"/>
      <c r="F7" s="6"/>
      <c r="G7" s="5"/>
    </row>
    <row r="8" spans="1:7" s="8" customFormat="1" ht="43.5" customHeight="1">
      <c r="A8" s="142" t="s">
        <v>688</v>
      </c>
      <c r="B8" s="143"/>
      <c r="C8" s="143"/>
      <c r="D8" s="143"/>
      <c r="E8" s="143"/>
      <c r="F8" s="143"/>
      <c r="G8" s="143"/>
    </row>
    <row r="9" spans="1:7" ht="12.75">
      <c r="A9" s="8"/>
      <c r="B9" s="9"/>
      <c r="C9" s="9"/>
      <c r="D9" s="9"/>
      <c r="E9" s="9"/>
      <c r="F9" s="9"/>
      <c r="G9" s="10"/>
    </row>
    <row r="10" spans="1:7" ht="50.25" customHeight="1">
      <c r="A10" s="98" t="s">
        <v>48</v>
      </c>
      <c r="B10" s="98" t="s">
        <v>153</v>
      </c>
      <c r="C10" s="98" t="s">
        <v>17</v>
      </c>
      <c r="D10" s="98" t="s">
        <v>46</v>
      </c>
      <c r="E10" s="98" t="s">
        <v>47</v>
      </c>
      <c r="F10" s="98"/>
      <c r="G10" s="99" t="s">
        <v>41</v>
      </c>
    </row>
    <row r="11" spans="1:7" ht="12">
      <c r="A11" s="100">
        <v>1</v>
      </c>
      <c r="B11" s="98">
        <v>2</v>
      </c>
      <c r="C11" s="98">
        <v>3</v>
      </c>
      <c r="D11" s="98">
        <v>4</v>
      </c>
      <c r="E11" s="98">
        <v>5</v>
      </c>
      <c r="F11" s="98"/>
      <c r="G11" s="98">
        <v>6</v>
      </c>
    </row>
    <row r="12" spans="1:7" ht="12.75">
      <c r="A12" s="23">
        <v>1</v>
      </c>
      <c r="B12" s="127" t="s">
        <v>3</v>
      </c>
      <c r="C12" s="128" t="s">
        <v>21</v>
      </c>
      <c r="D12" s="128" t="s">
        <v>261</v>
      </c>
      <c r="E12" s="128" t="s">
        <v>14</v>
      </c>
      <c r="F12" s="129">
        <v>232204310.51</v>
      </c>
      <c r="G12" s="20">
        <f aca="true" t="shared" si="0" ref="G12:G75">F12/1000</f>
        <v>232204.31050999998</v>
      </c>
    </row>
    <row r="13" spans="1:7" ht="25.5">
      <c r="A13" s="23">
        <f>A12+1</f>
        <v>2</v>
      </c>
      <c r="B13" s="127" t="s">
        <v>4</v>
      </c>
      <c r="C13" s="128" t="s">
        <v>22</v>
      </c>
      <c r="D13" s="128" t="s">
        <v>261</v>
      </c>
      <c r="E13" s="128" t="s">
        <v>14</v>
      </c>
      <c r="F13" s="129">
        <v>2680969</v>
      </c>
      <c r="G13" s="20">
        <f t="shared" si="0"/>
        <v>2680.969</v>
      </c>
    </row>
    <row r="14" spans="1:7" ht="38.25">
      <c r="A14" s="23">
        <f aca="true" t="shared" si="1" ref="A14:A77">A13+1</f>
        <v>3</v>
      </c>
      <c r="B14" s="127" t="s">
        <v>599</v>
      </c>
      <c r="C14" s="128" t="s">
        <v>22</v>
      </c>
      <c r="D14" s="128" t="s">
        <v>264</v>
      </c>
      <c r="E14" s="128" t="s">
        <v>14</v>
      </c>
      <c r="F14" s="129">
        <v>2560969</v>
      </c>
      <c r="G14" s="20">
        <f t="shared" si="0"/>
        <v>2560.969</v>
      </c>
    </row>
    <row r="15" spans="1:7" ht="12.75">
      <c r="A15" s="23">
        <f t="shared" si="1"/>
        <v>4</v>
      </c>
      <c r="B15" s="127" t="s">
        <v>72</v>
      </c>
      <c r="C15" s="128" t="s">
        <v>22</v>
      </c>
      <c r="D15" s="128" t="s">
        <v>474</v>
      </c>
      <c r="E15" s="128" t="s">
        <v>14</v>
      </c>
      <c r="F15" s="129">
        <v>2560969</v>
      </c>
      <c r="G15" s="20">
        <f t="shared" si="0"/>
        <v>2560.969</v>
      </c>
    </row>
    <row r="16" spans="1:7" ht="25.5">
      <c r="A16" s="23">
        <f t="shared" si="1"/>
        <v>5</v>
      </c>
      <c r="B16" s="127" t="s">
        <v>96</v>
      </c>
      <c r="C16" s="128" t="s">
        <v>22</v>
      </c>
      <c r="D16" s="128" t="s">
        <v>474</v>
      </c>
      <c r="E16" s="128" t="s">
        <v>86</v>
      </c>
      <c r="F16" s="129">
        <v>2560969</v>
      </c>
      <c r="G16" s="20">
        <f t="shared" si="0"/>
        <v>2560.969</v>
      </c>
    </row>
    <row r="17" spans="1:7" ht="12.75">
      <c r="A17" s="23">
        <f t="shared" si="1"/>
        <v>6</v>
      </c>
      <c r="B17" s="127" t="s">
        <v>80</v>
      </c>
      <c r="C17" s="128" t="s">
        <v>22</v>
      </c>
      <c r="D17" s="128" t="s">
        <v>262</v>
      </c>
      <c r="E17" s="128" t="s">
        <v>14</v>
      </c>
      <c r="F17" s="129">
        <v>120000</v>
      </c>
      <c r="G17" s="20">
        <f t="shared" si="0"/>
        <v>120</v>
      </c>
    </row>
    <row r="18" spans="1:7" ht="89.25">
      <c r="A18" s="23">
        <f t="shared" si="1"/>
        <v>7</v>
      </c>
      <c r="B18" s="127" t="s">
        <v>1138</v>
      </c>
      <c r="C18" s="128" t="s">
        <v>22</v>
      </c>
      <c r="D18" s="128" t="s">
        <v>1128</v>
      </c>
      <c r="E18" s="128" t="s">
        <v>14</v>
      </c>
      <c r="F18" s="129">
        <v>120000</v>
      </c>
      <c r="G18" s="20">
        <f t="shared" si="0"/>
        <v>120</v>
      </c>
    </row>
    <row r="19" spans="1:7" ht="25.5">
      <c r="A19" s="23">
        <f t="shared" si="1"/>
        <v>8</v>
      </c>
      <c r="B19" s="127" t="s">
        <v>96</v>
      </c>
      <c r="C19" s="128" t="s">
        <v>22</v>
      </c>
      <c r="D19" s="128" t="s">
        <v>1128</v>
      </c>
      <c r="E19" s="128" t="s">
        <v>86</v>
      </c>
      <c r="F19" s="129">
        <v>120000</v>
      </c>
      <c r="G19" s="20">
        <f t="shared" si="0"/>
        <v>120</v>
      </c>
    </row>
    <row r="20" spans="1:7" ht="38.25">
      <c r="A20" s="23">
        <f t="shared" si="1"/>
        <v>9</v>
      </c>
      <c r="B20" s="127" t="s">
        <v>5</v>
      </c>
      <c r="C20" s="128" t="s">
        <v>23</v>
      </c>
      <c r="D20" s="128" t="s">
        <v>261</v>
      </c>
      <c r="E20" s="128" t="s">
        <v>14</v>
      </c>
      <c r="F20" s="129">
        <v>5118192</v>
      </c>
      <c r="G20" s="20">
        <f t="shared" si="0"/>
        <v>5118.192</v>
      </c>
    </row>
    <row r="21" spans="1:7" ht="38.25">
      <c r="A21" s="23">
        <f t="shared" si="1"/>
        <v>10</v>
      </c>
      <c r="B21" s="127" t="s">
        <v>599</v>
      </c>
      <c r="C21" s="128" t="s">
        <v>23</v>
      </c>
      <c r="D21" s="128" t="s">
        <v>264</v>
      </c>
      <c r="E21" s="128" t="s">
        <v>14</v>
      </c>
      <c r="F21" s="129">
        <v>5118192</v>
      </c>
      <c r="G21" s="20">
        <f t="shared" si="0"/>
        <v>5118.192</v>
      </c>
    </row>
    <row r="22" spans="1:7" ht="25.5">
      <c r="A22" s="23">
        <f t="shared" si="1"/>
        <v>11</v>
      </c>
      <c r="B22" s="127" t="s">
        <v>97</v>
      </c>
      <c r="C22" s="128" t="s">
        <v>23</v>
      </c>
      <c r="D22" s="128" t="s">
        <v>475</v>
      </c>
      <c r="E22" s="128" t="s">
        <v>14</v>
      </c>
      <c r="F22" s="129">
        <v>2622313</v>
      </c>
      <c r="G22" s="20">
        <f t="shared" si="0"/>
        <v>2622.313</v>
      </c>
    </row>
    <row r="23" spans="1:7" ht="25.5">
      <c r="A23" s="23">
        <f t="shared" si="1"/>
        <v>12</v>
      </c>
      <c r="B23" s="127" t="s">
        <v>96</v>
      </c>
      <c r="C23" s="128" t="s">
        <v>23</v>
      </c>
      <c r="D23" s="128" t="s">
        <v>475</v>
      </c>
      <c r="E23" s="128" t="s">
        <v>86</v>
      </c>
      <c r="F23" s="129">
        <v>2618713</v>
      </c>
      <c r="G23" s="20">
        <f t="shared" si="0"/>
        <v>2618.713</v>
      </c>
    </row>
    <row r="24" spans="1:7" ht="25.5">
      <c r="A24" s="23">
        <f t="shared" si="1"/>
        <v>13</v>
      </c>
      <c r="B24" s="127" t="s">
        <v>98</v>
      </c>
      <c r="C24" s="128" t="s">
        <v>23</v>
      </c>
      <c r="D24" s="128" t="s">
        <v>475</v>
      </c>
      <c r="E24" s="128" t="s">
        <v>87</v>
      </c>
      <c r="F24" s="129">
        <v>3600</v>
      </c>
      <c r="G24" s="20">
        <f t="shared" si="0"/>
        <v>3.6</v>
      </c>
    </row>
    <row r="25" spans="1:7" ht="25.5">
      <c r="A25" s="23">
        <f t="shared" si="1"/>
        <v>14</v>
      </c>
      <c r="B25" s="127" t="s">
        <v>152</v>
      </c>
      <c r="C25" s="128" t="s">
        <v>23</v>
      </c>
      <c r="D25" s="128" t="s">
        <v>265</v>
      </c>
      <c r="E25" s="128" t="s">
        <v>14</v>
      </c>
      <c r="F25" s="129">
        <v>2315879</v>
      </c>
      <c r="G25" s="20">
        <f t="shared" si="0"/>
        <v>2315.879</v>
      </c>
    </row>
    <row r="26" spans="1:7" ht="25.5">
      <c r="A26" s="23">
        <f t="shared" si="1"/>
        <v>15</v>
      </c>
      <c r="B26" s="127" t="s">
        <v>96</v>
      </c>
      <c r="C26" s="128" t="s">
        <v>23</v>
      </c>
      <c r="D26" s="128" t="s">
        <v>265</v>
      </c>
      <c r="E26" s="128" t="s">
        <v>86</v>
      </c>
      <c r="F26" s="129">
        <v>2303279</v>
      </c>
      <c r="G26" s="20">
        <f t="shared" si="0"/>
        <v>2303.279</v>
      </c>
    </row>
    <row r="27" spans="1:7" ht="25.5">
      <c r="A27" s="23">
        <f t="shared" si="1"/>
        <v>16</v>
      </c>
      <c r="B27" s="127" t="s">
        <v>98</v>
      </c>
      <c r="C27" s="128" t="s">
        <v>23</v>
      </c>
      <c r="D27" s="128" t="s">
        <v>265</v>
      </c>
      <c r="E27" s="128" t="s">
        <v>87</v>
      </c>
      <c r="F27" s="129">
        <v>12600</v>
      </c>
      <c r="G27" s="20">
        <f t="shared" si="0"/>
        <v>12.6</v>
      </c>
    </row>
    <row r="28" spans="1:7" ht="25.5">
      <c r="A28" s="23">
        <f t="shared" si="1"/>
        <v>17</v>
      </c>
      <c r="B28" s="127" t="s">
        <v>216</v>
      </c>
      <c r="C28" s="128" t="s">
        <v>23</v>
      </c>
      <c r="D28" s="128" t="s">
        <v>378</v>
      </c>
      <c r="E28" s="128" t="s">
        <v>14</v>
      </c>
      <c r="F28" s="129">
        <v>180000</v>
      </c>
      <c r="G28" s="20">
        <f t="shared" si="0"/>
        <v>180</v>
      </c>
    </row>
    <row r="29" spans="1:7" ht="27.75" customHeight="1">
      <c r="A29" s="23">
        <f t="shared" si="1"/>
        <v>18</v>
      </c>
      <c r="B29" s="127" t="s">
        <v>96</v>
      </c>
      <c r="C29" s="128" t="s">
        <v>23</v>
      </c>
      <c r="D29" s="128" t="s">
        <v>378</v>
      </c>
      <c r="E29" s="128" t="s">
        <v>86</v>
      </c>
      <c r="F29" s="129">
        <v>180000</v>
      </c>
      <c r="G29" s="20">
        <f t="shared" si="0"/>
        <v>180</v>
      </c>
    </row>
    <row r="30" spans="1:7" ht="38.25">
      <c r="A30" s="23">
        <f t="shared" si="1"/>
        <v>19</v>
      </c>
      <c r="B30" s="127" t="s">
        <v>6</v>
      </c>
      <c r="C30" s="128" t="s">
        <v>24</v>
      </c>
      <c r="D30" s="128" t="s">
        <v>261</v>
      </c>
      <c r="E30" s="128" t="s">
        <v>14</v>
      </c>
      <c r="F30" s="129">
        <v>32885172</v>
      </c>
      <c r="G30" s="20">
        <f t="shared" si="0"/>
        <v>32885.172</v>
      </c>
    </row>
    <row r="31" spans="1:7" ht="38.25">
      <c r="A31" s="23">
        <f t="shared" si="1"/>
        <v>20</v>
      </c>
      <c r="B31" s="127" t="s">
        <v>599</v>
      </c>
      <c r="C31" s="128" t="s">
        <v>24</v>
      </c>
      <c r="D31" s="128" t="s">
        <v>264</v>
      </c>
      <c r="E31" s="128" t="s">
        <v>14</v>
      </c>
      <c r="F31" s="129">
        <v>32779512</v>
      </c>
      <c r="G31" s="20">
        <f t="shared" si="0"/>
        <v>32779.512</v>
      </c>
    </row>
    <row r="32" spans="1:7" ht="25.5">
      <c r="A32" s="23">
        <f t="shared" si="1"/>
        <v>21</v>
      </c>
      <c r="B32" s="127" t="s">
        <v>97</v>
      </c>
      <c r="C32" s="128" t="s">
        <v>24</v>
      </c>
      <c r="D32" s="128" t="s">
        <v>475</v>
      </c>
      <c r="E32" s="128" t="s">
        <v>14</v>
      </c>
      <c r="F32" s="129">
        <v>32779512</v>
      </c>
      <c r="G32" s="20">
        <f t="shared" si="0"/>
        <v>32779.512</v>
      </c>
    </row>
    <row r="33" spans="1:7" ht="24.75" customHeight="1">
      <c r="A33" s="23">
        <f t="shared" si="1"/>
        <v>22</v>
      </c>
      <c r="B33" s="127" t="s">
        <v>96</v>
      </c>
      <c r="C33" s="128" t="s">
        <v>24</v>
      </c>
      <c r="D33" s="128" t="s">
        <v>475</v>
      </c>
      <c r="E33" s="128" t="s">
        <v>86</v>
      </c>
      <c r="F33" s="129">
        <v>32719512</v>
      </c>
      <c r="G33" s="20">
        <f t="shared" si="0"/>
        <v>32719.512</v>
      </c>
    </row>
    <row r="34" spans="1:7" ht="25.5">
      <c r="A34" s="23">
        <f t="shared" si="1"/>
        <v>23</v>
      </c>
      <c r="B34" s="127" t="s">
        <v>98</v>
      </c>
      <c r="C34" s="128" t="s">
        <v>24</v>
      </c>
      <c r="D34" s="128" t="s">
        <v>475</v>
      </c>
      <c r="E34" s="128" t="s">
        <v>87</v>
      </c>
      <c r="F34" s="129">
        <v>60000</v>
      </c>
      <c r="G34" s="20">
        <f t="shared" si="0"/>
        <v>60</v>
      </c>
    </row>
    <row r="35" spans="1:7" ht="12.75">
      <c r="A35" s="23">
        <f t="shared" si="1"/>
        <v>24</v>
      </c>
      <c r="B35" s="127" t="s">
        <v>80</v>
      </c>
      <c r="C35" s="128" t="s">
        <v>24</v>
      </c>
      <c r="D35" s="128" t="s">
        <v>262</v>
      </c>
      <c r="E35" s="128" t="s">
        <v>14</v>
      </c>
      <c r="F35" s="129">
        <v>105660</v>
      </c>
      <c r="G35" s="20">
        <f t="shared" si="0"/>
        <v>105.66</v>
      </c>
    </row>
    <row r="36" spans="1:7" ht="89.25">
      <c r="A36" s="23">
        <f t="shared" si="1"/>
        <v>25</v>
      </c>
      <c r="B36" s="127" t="s">
        <v>1138</v>
      </c>
      <c r="C36" s="128" t="s">
        <v>24</v>
      </c>
      <c r="D36" s="128" t="s">
        <v>1128</v>
      </c>
      <c r="E36" s="128" t="s">
        <v>14</v>
      </c>
      <c r="F36" s="129">
        <v>105660</v>
      </c>
      <c r="G36" s="20">
        <f t="shared" si="0"/>
        <v>105.66</v>
      </c>
    </row>
    <row r="37" spans="1:7" ht="25.5">
      <c r="A37" s="23">
        <f t="shared" si="1"/>
        <v>26</v>
      </c>
      <c r="B37" s="127" t="s">
        <v>96</v>
      </c>
      <c r="C37" s="128" t="s">
        <v>24</v>
      </c>
      <c r="D37" s="128" t="s">
        <v>1128</v>
      </c>
      <c r="E37" s="128" t="s">
        <v>86</v>
      </c>
      <c r="F37" s="129">
        <v>105660</v>
      </c>
      <c r="G37" s="20">
        <f t="shared" si="0"/>
        <v>105.66</v>
      </c>
    </row>
    <row r="38" spans="1:7" ht="38.25">
      <c r="A38" s="23">
        <f t="shared" si="1"/>
        <v>27</v>
      </c>
      <c r="B38" s="127" t="s">
        <v>50</v>
      </c>
      <c r="C38" s="128" t="s">
        <v>49</v>
      </c>
      <c r="D38" s="128" t="s">
        <v>261</v>
      </c>
      <c r="E38" s="128" t="s">
        <v>14</v>
      </c>
      <c r="F38" s="129">
        <v>27888503.08</v>
      </c>
      <c r="G38" s="20">
        <f t="shared" si="0"/>
        <v>27888.50308</v>
      </c>
    </row>
    <row r="39" spans="1:7" ht="38.25">
      <c r="A39" s="23">
        <f t="shared" si="1"/>
        <v>28</v>
      </c>
      <c r="B39" s="127" t="s">
        <v>599</v>
      </c>
      <c r="C39" s="128" t="s">
        <v>49</v>
      </c>
      <c r="D39" s="128" t="s">
        <v>264</v>
      </c>
      <c r="E39" s="128" t="s">
        <v>14</v>
      </c>
      <c r="F39" s="129">
        <v>27840962.08</v>
      </c>
      <c r="G39" s="20">
        <f t="shared" si="0"/>
        <v>27840.962079999998</v>
      </c>
    </row>
    <row r="40" spans="1:7" ht="25.5">
      <c r="A40" s="23">
        <f t="shared" si="1"/>
        <v>29</v>
      </c>
      <c r="B40" s="127" t="s">
        <v>97</v>
      </c>
      <c r="C40" s="128" t="s">
        <v>49</v>
      </c>
      <c r="D40" s="128" t="s">
        <v>475</v>
      </c>
      <c r="E40" s="128" t="s">
        <v>14</v>
      </c>
      <c r="F40" s="129">
        <v>25577685.34</v>
      </c>
      <c r="G40" s="20">
        <f t="shared" si="0"/>
        <v>25577.68534</v>
      </c>
    </row>
    <row r="41" spans="1:7" ht="25.5">
      <c r="A41" s="23">
        <f t="shared" si="1"/>
        <v>30</v>
      </c>
      <c r="B41" s="127" t="s">
        <v>96</v>
      </c>
      <c r="C41" s="128" t="s">
        <v>49</v>
      </c>
      <c r="D41" s="128" t="s">
        <v>475</v>
      </c>
      <c r="E41" s="128" t="s">
        <v>86</v>
      </c>
      <c r="F41" s="129">
        <v>23036095.58</v>
      </c>
      <c r="G41" s="20">
        <f t="shared" si="0"/>
        <v>23036.095579999997</v>
      </c>
    </row>
    <row r="42" spans="1:7" ht="25.5">
      <c r="A42" s="23">
        <f t="shared" si="1"/>
        <v>31</v>
      </c>
      <c r="B42" s="127" t="s">
        <v>98</v>
      </c>
      <c r="C42" s="128" t="s">
        <v>49</v>
      </c>
      <c r="D42" s="128" t="s">
        <v>475</v>
      </c>
      <c r="E42" s="128" t="s">
        <v>87</v>
      </c>
      <c r="F42" s="129">
        <v>2541589.76</v>
      </c>
      <c r="G42" s="20">
        <f t="shared" si="0"/>
        <v>2541.58976</v>
      </c>
    </row>
    <row r="43" spans="1:7" ht="25.5">
      <c r="A43" s="23">
        <f t="shared" si="1"/>
        <v>32</v>
      </c>
      <c r="B43" s="127" t="s">
        <v>600</v>
      </c>
      <c r="C43" s="128" t="s">
        <v>49</v>
      </c>
      <c r="D43" s="128" t="s">
        <v>598</v>
      </c>
      <c r="E43" s="128" t="s">
        <v>14</v>
      </c>
      <c r="F43" s="129">
        <v>2263276.74</v>
      </c>
      <c r="G43" s="20">
        <f t="shared" si="0"/>
        <v>2263.2767400000002</v>
      </c>
    </row>
    <row r="44" spans="1:7" ht="25.5">
      <c r="A44" s="23">
        <f t="shared" si="1"/>
        <v>33</v>
      </c>
      <c r="B44" s="127" t="s">
        <v>96</v>
      </c>
      <c r="C44" s="128" t="s">
        <v>49</v>
      </c>
      <c r="D44" s="128" t="s">
        <v>598</v>
      </c>
      <c r="E44" s="128" t="s">
        <v>86</v>
      </c>
      <c r="F44" s="129">
        <v>2263276.74</v>
      </c>
      <c r="G44" s="20">
        <f t="shared" si="0"/>
        <v>2263.2767400000002</v>
      </c>
    </row>
    <row r="45" spans="1:7" ht="12.75">
      <c r="A45" s="23">
        <f t="shared" si="1"/>
        <v>34</v>
      </c>
      <c r="B45" s="127" t="s">
        <v>80</v>
      </c>
      <c r="C45" s="128" t="s">
        <v>49</v>
      </c>
      <c r="D45" s="128" t="s">
        <v>262</v>
      </c>
      <c r="E45" s="128" t="s">
        <v>14</v>
      </c>
      <c r="F45" s="129">
        <v>47541</v>
      </c>
      <c r="G45" s="20">
        <f t="shared" si="0"/>
        <v>47.541</v>
      </c>
    </row>
    <row r="46" spans="1:7" ht="89.25">
      <c r="A46" s="23">
        <f t="shared" si="1"/>
        <v>35</v>
      </c>
      <c r="B46" s="127" t="s">
        <v>1138</v>
      </c>
      <c r="C46" s="128" t="s">
        <v>49</v>
      </c>
      <c r="D46" s="128" t="s">
        <v>1128</v>
      </c>
      <c r="E46" s="128" t="s">
        <v>14</v>
      </c>
      <c r="F46" s="129">
        <v>47541</v>
      </c>
      <c r="G46" s="20">
        <f t="shared" si="0"/>
        <v>47.541</v>
      </c>
    </row>
    <row r="47" spans="1:7" ht="25.5">
      <c r="A47" s="23">
        <f t="shared" si="1"/>
        <v>36</v>
      </c>
      <c r="B47" s="127" t="s">
        <v>96</v>
      </c>
      <c r="C47" s="128" t="s">
        <v>49</v>
      </c>
      <c r="D47" s="128" t="s">
        <v>1128</v>
      </c>
      <c r="E47" s="128" t="s">
        <v>86</v>
      </c>
      <c r="F47" s="129">
        <v>47541</v>
      </c>
      <c r="G47" s="20">
        <f t="shared" si="0"/>
        <v>47.541</v>
      </c>
    </row>
    <row r="48" spans="1:7" ht="12.75">
      <c r="A48" s="23">
        <f t="shared" si="1"/>
        <v>37</v>
      </c>
      <c r="B48" s="127" t="s">
        <v>7</v>
      </c>
      <c r="C48" s="128" t="s">
        <v>73</v>
      </c>
      <c r="D48" s="128" t="s">
        <v>261</v>
      </c>
      <c r="E48" s="128" t="s">
        <v>14</v>
      </c>
      <c r="F48" s="129">
        <v>1296113.96</v>
      </c>
      <c r="G48" s="20">
        <f t="shared" si="0"/>
        <v>1296.11396</v>
      </c>
    </row>
    <row r="49" spans="1:7" ht="12.75">
      <c r="A49" s="23">
        <f t="shared" si="1"/>
        <v>38</v>
      </c>
      <c r="B49" s="127" t="s">
        <v>80</v>
      </c>
      <c r="C49" s="128" t="s">
        <v>73</v>
      </c>
      <c r="D49" s="128" t="s">
        <v>262</v>
      </c>
      <c r="E49" s="128" t="s">
        <v>14</v>
      </c>
      <c r="F49" s="129">
        <v>1296113.96</v>
      </c>
      <c r="G49" s="20">
        <f t="shared" si="0"/>
        <v>1296.11396</v>
      </c>
    </row>
    <row r="50" spans="1:7" ht="12.75">
      <c r="A50" s="23">
        <f t="shared" si="1"/>
        <v>39</v>
      </c>
      <c r="B50" s="127" t="s">
        <v>74</v>
      </c>
      <c r="C50" s="128" t="s">
        <v>73</v>
      </c>
      <c r="D50" s="128" t="s">
        <v>263</v>
      </c>
      <c r="E50" s="128" t="s">
        <v>14</v>
      </c>
      <c r="F50" s="129">
        <v>1296113.96</v>
      </c>
      <c r="G50" s="20">
        <f t="shared" si="0"/>
        <v>1296.11396</v>
      </c>
    </row>
    <row r="51" spans="1:7" ht="12.75">
      <c r="A51" s="23">
        <f t="shared" si="1"/>
        <v>40</v>
      </c>
      <c r="B51" s="127" t="s">
        <v>99</v>
      </c>
      <c r="C51" s="128" t="s">
        <v>73</v>
      </c>
      <c r="D51" s="128" t="s">
        <v>263</v>
      </c>
      <c r="E51" s="128" t="s">
        <v>81</v>
      </c>
      <c r="F51" s="129">
        <v>1296113.96</v>
      </c>
      <c r="G51" s="20">
        <f t="shared" si="0"/>
        <v>1296.11396</v>
      </c>
    </row>
    <row r="52" spans="1:7" ht="12.75">
      <c r="A52" s="23">
        <f t="shared" si="1"/>
        <v>41</v>
      </c>
      <c r="B52" s="127" t="s">
        <v>8</v>
      </c>
      <c r="C52" s="128" t="s">
        <v>75</v>
      </c>
      <c r="D52" s="128" t="s">
        <v>261</v>
      </c>
      <c r="E52" s="128" t="s">
        <v>14</v>
      </c>
      <c r="F52" s="129">
        <v>162335360.47</v>
      </c>
      <c r="G52" s="20">
        <f t="shared" si="0"/>
        <v>162335.36046999999</v>
      </c>
    </row>
    <row r="53" spans="1:7" ht="38.25">
      <c r="A53" s="23">
        <f t="shared" si="1"/>
        <v>42</v>
      </c>
      <c r="B53" s="127" t="s">
        <v>599</v>
      </c>
      <c r="C53" s="128" t="s">
        <v>75</v>
      </c>
      <c r="D53" s="128" t="s">
        <v>264</v>
      </c>
      <c r="E53" s="128" t="s">
        <v>14</v>
      </c>
      <c r="F53" s="129">
        <v>43718756.21</v>
      </c>
      <c r="G53" s="20">
        <f t="shared" si="0"/>
        <v>43718.75621</v>
      </c>
    </row>
    <row r="54" spans="1:7" ht="25.5">
      <c r="A54" s="23">
        <f t="shared" si="1"/>
        <v>43</v>
      </c>
      <c r="B54" s="127" t="s">
        <v>97</v>
      </c>
      <c r="C54" s="128" t="s">
        <v>75</v>
      </c>
      <c r="D54" s="128" t="s">
        <v>475</v>
      </c>
      <c r="E54" s="128" t="s">
        <v>14</v>
      </c>
      <c r="F54" s="129">
        <v>7205355.01</v>
      </c>
      <c r="G54" s="20">
        <f t="shared" si="0"/>
        <v>7205.35501</v>
      </c>
    </row>
    <row r="55" spans="1:7" ht="25.5">
      <c r="A55" s="23">
        <f t="shared" si="1"/>
        <v>44</v>
      </c>
      <c r="B55" s="127" t="s">
        <v>96</v>
      </c>
      <c r="C55" s="128" t="s">
        <v>75</v>
      </c>
      <c r="D55" s="128" t="s">
        <v>475</v>
      </c>
      <c r="E55" s="128" t="s">
        <v>86</v>
      </c>
      <c r="F55" s="129">
        <v>7205355.01</v>
      </c>
      <c r="G55" s="20">
        <f t="shared" si="0"/>
        <v>7205.35501</v>
      </c>
    </row>
    <row r="56" spans="1:7" ht="38.25">
      <c r="A56" s="23">
        <f t="shared" si="1"/>
        <v>45</v>
      </c>
      <c r="B56" s="127" t="s">
        <v>457</v>
      </c>
      <c r="C56" s="128" t="s">
        <v>75</v>
      </c>
      <c r="D56" s="128" t="s">
        <v>476</v>
      </c>
      <c r="E56" s="128" t="s">
        <v>14</v>
      </c>
      <c r="F56" s="129">
        <v>500000</v>
      </c>
      <c r="G56" s="20">
        <f t="shared" si="0"/>
        <v>500</v>
      </c>
    </row>
    <row r="57" spans="1:7" ht="25.5">
      <c r="A57" s="23">
        <f t="shared" si="1"/>
        <v>46</v>
      </c>
      <c r="B57" s="127" t="s">
        <v>98</v>
      </c>
      <c r="C57" s="128" t="s">
        <v>75</v>
      </c>
      <c r="D57" s="128" t="s">
        <v>476</v>
      </c>
      <c r="E57" s="128" t="s">
        <v>87</v>
      </c>
      <c r="F57" s="129">
        <v>500000</v>
      </c>
      <c r="G57" s="20">
        <f t="shared" si="0"/>
        <v>500</v>
      </c>
    </row>
    <row r="58" spans="1:7" ht="12.75">
      <c r="A58" s="23">
        <f t="shared" si="1"/>
        <v>47</v>
      </c>
      <c r="B58" s="127" t="s">
        <v>377</v>
      </c>
      <c r="C58" s="128" t="s">
        <v>75</v>
      </c>
      <c r="D58" s="128" t="s">
        <v>477</v>
      </c>
      <c r="E58" s="128" t="s">
        <v>14</v>
      </c>
      <c r="F58" s="129">
        <v>480000</v>
      </c>
      <c r="G58" s="20">
        <f t="shared" si="0"/>
        <v>480</v>
      </c>
    </row>
    <row r="59" spans="1:7" ht="25.5">
      <c r="A59" s="23">
        <f t="shared" si="1"/>
        <v>48</v>
      </c>
      <c r="B59" s="127" t="s">
        <v>96</v>
      </c>
      <c r="C59" s="128" t="s">
        <v>75</v>
      </c>
      <c r="D59" s="128" t="s">
        <v>477</v>
      </c>
      <c r="E59" s="128" t="s">
        <v>86</v>
      </c>
      <c r="F59" s="129">
        <v>120000</v>
      </c>
      <c r="G59" s="20">
        <f t="shared" si="0"/>
        <v>120</v>
      </c>
    </row>
    <row r="60" spans="1:7" ht="25.5">
      <c r="A60" s="23">
        <f t="shared" si="1"/>
        <v>49</v>
      </c>
      <c r="B60" s="127" t="s">
        <v>98</v>
      </c>
      <c r="C60" s="128" t="s">
        <v>75</v>
      </c>
      <c r="D60" s="128" t="s">
        <v>477</v>
      </c>
      <c r="E60" s="128" t="s">
        <v>87</v>
      </c>
      <c r="F60" s="129">
        <v>360000</v>
      </c>
      <c r="G60" s="20">
        <f t="shared" si="0"/>
        <v>360</v>
      </c>
    </row>
    <row r="61" spans="1:7" ht="38.25">
      <c r="A61" s="23">
        <f t="shared" si="1"/>
        <v>50</v>
      </c>
      <c r="B61" s="127" t="s">
        <v>217</v>
      </c>
      <c r="C61" s="128" t="s">
        <v>75</v>
      </c>
      <c r="D61" s="128" t="s">
        <v>268</v>
      </c>
      <c r="E61" s="128" t="s">
        <v>14</v>
      </c>
      <c r="F61" s="129">
        <v>32505401.2</v>
      </c>
      <c r="G61" s="20">
        <f t="shared" si="0"/>
        <v>32505.4012</v>
      </c>
    </row>
    <row r="62" spans="1:7" ht="12.75">
      <c r="A62" s="23">
        <f t="shared" si="1"/>
        <v>51</v>
      </c>
      <c r="B62" s="127" t="s">
        <v>100</v>
      </c>
      <c r="C62" s="128" t="s">
        <v>75</v>
      </c>
      <c r="D62" s="128" t="s">
        <v>268</v>
      </c>
      <c r="E62" s="128" t="s">
        <v>88</v>
      </c>
      <c r="F62" s="129">
        <v>16042156.22</v>
      </c>
      <c r="G62" s="20">
        <f t="shared" si="0"/>
        <v>16042.15622</v>
      </c>
    </row>
    <row r="63" spans="1:7" ht="25.5">
      <c r="A63" s="23">
        <f t="shared" si="1"/>
        <v>52</v>
      </c>
      <c r="B63" s="127" t="s">
        <v>98</v>
      </c>
      <c r="C63" s="128" t="s">
        <v>75</v>
      </c>
      <c r="D63" s="128" t="s">
        <v>268</v>
      </c>
      <c r="E63" s="128" t="s">
        <v>87</v>
      </c>
      <c r="F63" s="129">
        <v>16430676.98</v>
      </c>
      <c r="G63" s="20">
        <f t="shared" si="0"/>
        <v>16430.67698</v>
      </c>
    </row>
    <row r="64" spans="1:7" ht="12.75">
      <c r="A64" s="23">
        <f t="shared" si="1"/>
        <v>53</v>
      </c>
      <c r="B64" s="127" t="s">
        <v>101</v>
      </c>
      <c r="C64" s="128" t="s">
        <v>75</v>
      </c>
      <c r="D64" s="128" t="s">
        <v>268</v>
      </c>
      <c r="E64" s="128" t="s">
        <v>89</v>
      </c>
      <c r="F64" s="129">
        <v>32568</v>
      </c>
      <c r="G64" s="20">
        <f t="shared" si="0"/>
        <v>32.568</v>
      </c>
    </row>
    <row r="65" spans="1:7" ht="25.5">
      <c r="A65" s="23">
        <f t="shared" si="1"/>
        <v>54</v>
      </c>
      <c r="B65" s="127" t="s">
        <v>381</v>
      </c>
      <c r="C65" s="128" t="s">
        <v>75</v>
      </c>
      <c r="D65" s="128" t="s">
        <v>269</v>
      </c>
      <c r="E65" s="128" t="s">
        <v>14</v>
      </c>
      <c r="F65" s="129">
        <v>1300000</v>
      </c>
      <c r="G65" s="20">
        <f t="shared" si="0"/>
        <v>1300</v>
      </c>
    </row>
    <row r="66" spans="1:7" ht="25.5">
      <c r="A66" s="23">
        <f t="shared" si="1"/>
        <v>55</v>
      </c>
      <c r="B66" s="127" t="s">
        <v>98</v>
      </c>
      <c r="C66" s="128" t="s">
        <v>75</v>
      </c>
      <c r="D66" s="128" t="s">
        <v>269</v>
      </c>
      <c r="E66" s="128" t="s">
        <v>87</v>
      </c>
      <c r="F66" s="129">
        <v>1300000</v>
      </c>
      <c r="G66" s="20">
        <f t="shared" si="0"/>
        <v>1300</v>
      </c>
    </row>
    <row r="67" spans="1:7" ht="25.5">
      <c r="A67" s="23">
        <f t="shared" si="1"/>
        <v>56</v>
      </c>
      <c r="B67" s="127" t="s">
        <v>601</v>
      </c>
      <c r="C67" s="128" t="s">
        <v>75</v>
      </c>
      <c r="D67" s="128" t="s">
        <v>408</v>
      </c>
      <c r="E67" s="128" t="s">
        <v>14</v>
      </c>
      <c r="F67" s="129">
        <v>200000</v>
      </c>
      <c r="G67" s="20">
        <f t="shared" si="0"/>
        <v>200</v>
      </c>
    </row>
    <row r="68" spans="1:7" ht="25.5">
      <c r="A68" s="23">
        <f t="shared" si="1"/>
        <v>57</v>
      </c>
      <c r="B68" s="127" t="s">
        <v>98</v>
      </c>
      <c r="C68" s="128" t="s">
        <v>75</v>
      </c>
      <c r="D68" s="128" t="s">
        <v>408</v>
      </c>
      <c r="E68" s="128" t="s">
        <v>87</v>
      </c>
      <c r="F68" s="129">
        <v>200000</v>
      </c>
      <c r="G68" s="20">
        <f t="shared" si="0"/>
        <v>200</v>
      </c>
    </row>
    <row r="69" spans="1:7" ht="25.5">
      <c r="A69" s="23">
        <f t="shared" si="1"/>
        <v>58</v>
      </c>
      <c r="B69" s="127" t="s">
        <v>602</v>
      </c>
      <c r="C69" s="128" t="s">
        <v>75</v>
      </c>
      <c r="D69" s="128" t="s">
        <v>270</v>
      </c>
      <c r="E69" s="128" t="s">
        <v>14</v>
      </c>
      <c r="F69" s="129">
        <v>50000</v>
      </c>
      <c r="G69" s="20">
        <f t="shared" si="0"/>
        <v>50</v>
      </c>
    </row>
    <row r="70" spans="1:7" ht="12.75">
      <c r="A70" s="23">
        <f t="shared" si="1"/>
        <v>59</v>
      </c>
      <c r="B70" s="127" t="s">
        <v>101</v>
      </c>
      <c r="C70" s="128" t="s">
        <v>75</v>
      </c>
      <c r="D70" s="128" t="s">
        <v>270</v>
      </c>
      <c r="E70" s="128" t="s">
        <v>89</v>
      </c>
      <c r="F70" s="129">
        <v>50000</v>
      </c>
      <c r="G70" s="20">
        <f t="shared" si="0"/>
        <v>50</v>
      </c>
    </row>
    <row r="71" spans="1:7" ht="38.25">
      <c r="A71" s="23">
        <f t="shared" si="1"/>
        <v>60</v>
      </c>
      <c r="B71" s="127" t="s">
        <v>603</v>
      </c>
      <c r="C71" s="128" t="s">
        <v>75</v>
      </c>
      <c r="D71" s="128" t="s">
        <v>481</v>
      </c>
      <c r="E71" s="128" t="s">
        <v>14</v>
      </c>
      <c r="F71" s="129">
        <v>200000</v>
      </c>
      <c r="G71" s="20">
        <f t="shared" si="0"/>
        <v>200</v>
      </c>
    </row>
    <row r="72" spans="1:7" ht="25.5">
      <c r="A72" s="23">
        <f t="shared" si="1"/>
        <v>61</v>
      </c>
      <c r="B72" s="127" t="s">
        <v>98</v>
      </c>
      <c r="C72" s="128" t="s">
        <v>75</v>
      </c>
      <c r="D72" s="128" t="s">
        <v>481</v>
      </c>
      <c r="E72" s="128" t="s">
        <v>87</v>
      </c>
      <c r="F72" s="129">
        <v>200000</v>
      </c>
      <c r="G72" s="20">
        <f t="shared" si="0"/>
        <v>200</v>
      </c>
    </row>
    <row r="73" spans="1:7" ht="63.75">
      <c r="A73" s="23">
        <f t="shared" si="1"/>
        <v>62</v>
      </c>
      <c r="B73" s="127" t="s">
        <v>604</v>
      </c>
      <c r="C73" s="128" t="s">
        <v>75</v>
      </c>
      <c r="D73" s="128" t="s">
        <v>483</v>
      </c>
      <c r="E73" s="128" t="s">
        <v>14</v>
      </c>
      <c r="F73" s="129">
        <v>398000</v>
      </c>
      <c r="G73" s="20">
        <f t="shared" si="0"/>
        <v>398</v>
      </c>
    </row>
    <row r="74" spans="1:7" ht="25.5">
      <c r="A74" s="23">
        <f t="shared" si="1"/>
        <v>63</v>
      </c>
      <c r="B74" s="127" t="s">
        <v>98</v>
      </c>
      <c r="C74" s="128" t="s">
        <v>75</v>
      </c>
      <c r="D74" s="128" t="s">
        <v>483</v>
      </c>
      <c r="E74" s="128" t="s">
        <v>87</v>
      </c>
      <c r="F74" s="129">
        <v>398000</v>
      </c>
      <c r="G74" s="20">
        <f t="shared" si="0"/>
        <v>398</v>
      </c>
    </row>
    <row r="75" spans="1:7" ht="12.75">
      <c r="A75" s="23">
        <f t="shared" si="1"/>
        <v>64</v>
      </c>
      <c r="B75" s="127" t="s">
        <v>379</v>
      </c>
      <c r="C75" s="128" t="s">
        <v>75</v>
      </c>
      <c r="D75" s="128" t="s">
        <v>484</v>
      </c>
      <c r="E75" s="128" t="s">
        <v>14</v>
      </c>
      <c r="F75" s="129">
        <v>730000</v>
      </c>
      <c r="G75" s="20">
        <f t="shared" si="0"/>
        <v>730</v>
      </c>
    </row>
    <row r="76" spans="1:7" ht="25.5">
      <c r="A76" s="23">
        <f t="shared" si="1"/>
        <v>65</v>
      </c>
      <c r="B76" s="127" t="s">
        <v>98</v>
      </c>
      <c r="C76" s="128" t="s">
        <v>75</v>
      </c>
      <c r="D76" s="128" t="s">
        <v>484</v>
      </c>
      <c r="E76" s="128" t="s">
        <v>87</v>
      </c>
      <c r="F76" s="129">
        <v>570000</v>
      </c>
      <c r="G76" s="20">
        <f aca="true" t="shared" si="2" ref="G76:G139">F76/1000</f>
        <v>570</v>
      </c>
    </row>
    <row r="77" spans="1:7" ht="12.75">
      <c r="A77" s="23">
        <f t="shared" si="1"/>
        <v>66</v>
      </c>
      <c r="B77" s="127" t="s">
        <v>367</v>
      </c>
      <c r="C77" s="128" t="s">
        <v>75</v>
      </c>
      <c r="D77" s="128" t="s">
        <v>484</v>
      </c>
      <c r="E77" s="128" t="s">
        <v>267</v>
      </c>
      <c r="F77" s="129">
        <v>160000</v>
      </c>
      <c r="G77" s="20">
        <f t="shared" si="2"/>
        <v>160</v>
      </c>
    </row>
    <row r="78" spans="1:7" ht="25.5">
      <c r="A78" s="23">
        <f aca="true" t="shared" si="3" ref="A78:A141">A77+1</f>
        <v>67</v>
      </c>
      <c r="B78" s="127" t="s">
        <v>380</v>
      </c>
      <c r="C78" s="128" t="s">
        <v>75</v>
      </c>
      <c r="D78" s="128" t="s">
        <v>485</v>
      </c>
      <c r="E78" s="128" t="s">
        <v>14</v>
      </c>
      <c r="F78" s="129">
        <v>150000</v>
      </c>
      <c r="G78" s="20">
        <f t="shared" si="2"/>
        <v>150</v>
      </c>
    </row>
    <row r="79" spans="1:7" ht="25.5">
      <c r="A79" s="23">
        <f t="shared" si="3"/>
        <v>68</v>
      </c>
      <c r="B79" s="127" t="s">
        <v>98</v>
      </c>
      <c r="C79" s="128" t="s">
        <v>75</v>
      </c>
      <c r="D79" s="128" t="s">
        <v>485</v>
      </c>
      <c r="E79" s="128" t="s">
        <v>87</v>
      </c>
      <c r="F79" s="129">
        <v>150000</v>
      </c>
      <c r="G79" s="20">
        <f t="shared" si="2"/>
        <v>150</v>
      </c>
    </row>
    <row r="80" spans="1:7" ht="38.25">
      <c r="A80" s="23">
        <f t="shared" si="3"/>
        <v>69</v>
      </c>
      <c r="B80" s="127" t="s">
        <v>605</v>
      </c>
      <c r="C80" s="128" t="s">
        <v>75</v>
      </c>
      <c r="D80" s="128" t="s">
        <v>272</v>
      </c>
      <c r="E80" s="128" t="s">
        <v>14</v>
      </c>
      <c r="F80" s="129">
        <v>117033246.06</v>
      </c>
      <c r="G80" s="20">
        <f t="shared" si="2"/>
        <v>117033.24606</v>
      </c>
    </row>
    <row r="81" spans="1:7" ht="25.5">
      <c r="A81" s="23">
        <f t="shared" si="3"/>
        <v>70</v>
      </c>
      <c r="B81" s="127" t="s">
        <v>669</v>
      </c>
      <c r="C81" s="128" t="s">
        <v>75</v>
      </c>
      <c r="D81" s="128" t="s">
        <v>670</v>
      </c>
      <c r="E81" s="128" t="s">
        <v>14</v>
      </c>
      <c r="F81" s="129">
        <v>85000</v>
      </c>
      <c r="G81" s="20">
        <f t="shared" si="2"/>
        <v>85</v>
      </c>
    </row>
    <row r="82" spans="1:7" ht="25.5">
      <c r="A82" s="23">
        <f t="shared" si="3"/>
        <v>71</v>
      </c>
      <c r="B82" s="127" t="s">
        <v>98</v>
      </c>
      <c r="C82" s="128" t="s">
        <v>75</v>
      </c>
      <c r="D82" s="128" t="s">
        <v>670</v>
      </c>
      <c r="E82" s="128" t="s">
        <v>87</v>
      </c>
      <c r="F82" s="129">
        <v>85000</v>
      </c>
      <c r="G82" s="20">
        <f t="shared" si="2"/>
        <v>85</v>
      </c>
    </row>
    <row r="83" spans="1:7" ht="25.5">
      <c r="A83" s="23">
        <f t="shared" si="3"/>
        <v>72</v>
      </c>
      <c r="B83" s="127" t="s">
        <v>103</v>
      </c>
      <c r="C83" s="128" t="s">
        <v>75</v>
      </c>
      <c r="D83" s="128" t="s">
        <v>273</v>
      </c>
      <c r="E83" s="128" t="s">
        <v>14</v>
      </c>
      <c r="F83" s="129">
        <v>200000</v>
      </c>
      <c r="G83" s="20">
        <f t="shared" si="2"/>
        <v>200</v>
      </c>
    </row>
    <row r="84" spans="1:7" ht="25.5">
      <c r="A84" s="23">
        <f t="shared" si="3"/>
        <v>73</v>
      </c>
      <c r="B84" s="127" t="s">
        <v>98</v>
      </c>
      <c r="C84" s="128" t="s">
        <v>75</v>
      </c>
      <c r="D84" s="128" t="s">
        <v>273</v>
      </c>
      <c r="E84" s="128" t="s">
        <v>87</v>
      </c>
      <c r="F84" s="129">
        <v>200000</v>
      </c>
      <c r="G84" s="20">
        <f t="shared" si="2"/>
        <v>200</v>
      </c>
    </row>
    <row r="85" spans="1:7" ht="25.5">
      <c r="A85" s="23">
        <f t="shared" si="3"/>
        <v>74</v>
      </c>
      <c r="B85" s="127" t="s">
        <v>104</v>
      </c>
      <c r="C85" s="128" t="s">
        <v>75</v>
      </c>
      <c r="D85" s="128" t="s">
        <v>274</v>
      </c>
      <c r="E85" s="128" t="s">
        <v>14</v>
      </c>
      <c r="F85" s="129">
        <v>84000</v>
      </c>
      <c r="G85" s="20">
        <f t="shared" si="2"/>
        <v>84</v>
      </c>
    </row>
    <row r="86" spans="1:7" ht="25.5">
      <c r="A86" s="23">
        <f t="shared" si="3"/>
        <v>75</v>
      </c>
      <c r="B86" s="127" t="s">
        <v>98</v>
      </c>
      <c r="C86" s="128" t="s">
        <v>75</v>
      </c>
      <c r="D86" s="128" t="s">
        <v>274</v>
      </c>
      <c r="E86" s="128" t="s">
        <v>87</v>
      </c>
      <c r="F86" s="129">
        <v>84000</v>
      </c>
      <c r="G86" s="20">
        <f t="shared" si="2"/>
        <v>84</v>
      </c>
    </row>
    <row r="87" spans="1:7" ht="25.5">
      <c r="A87" s="23">
        <f t="shared" si="3"/>
        <v>76</v>
      </c>
      <c r="B87" s="127" t="s">
        <v>606</v>
      </c>
      <c r="C87" s="128" t="s">
        <v>75</v>
      </c>
      <c r="D87" s="128" t="s">
        <v>275</v>
      </c>
      <c r="E87" s="128" t="s">
        <v>14</v>
      </c>
      <c r="F87" s="129">
        <v>105369928.24</v>
      </c>
      <c r="G87" s="20">
        <f t="shared" si="2"/>
        <v>105369.92824</v>
      </c>
    </row>
    <row r="88" spans="1:7" ht="25.5">
      <c r="A88" s="23">
        <f t="shared" si="3"/>
        <v>77</v>
      </c>
      <c r="B88" s="127" t="s">
        <v>98</v>
      </c>
      <c r="C88" s="128" t="s">
        <v>75</v>
      </c>
      <c r="D88" s="128" t="s">
        <v>275</v>
      </c>
      <c r="E88" s="128" t="s">
        <v>87</v>
      </c>
      <c r="F88" s="129">
        <v>105241166.77</v>
      </c>
      <c r="G88" s="20">
        <f t="shared" si="2"/>
        <v>105241.16677</v>
      </c>
    </row>
    <row r="89" spans="1:7" ht="12.75">
      <c r="A89" s="23">
        <f t="shared" si="3"/>
        <v>78</v>
      </c>
      <c r="B89" s="127" t="s">
        <v>870</v>
      </c>
      <c r="C89" s="128" t="s">
        <v>75</v>
      </c>
      <c r="D89" s="128" t="s">
        <v>275</v>
      </c>
      <c r="E89" s="128" t="s">
        <v>866</v>
      </c>
      <c r="F89" s="129">
        <v>128761.47</v>
      </c>
      <c r="G89" s="20">
        <f t="shared" si="2"/>
        <v>128.76147</v>
      </c>
    </row>
    <row r="90" spans="1:7" ht="51">
      <c r="A90" s="23">
        <f t="shared" si="3"/>
        <v>79</v>
      </c>
      <c r="B90" s="127" t="s">
        <v>1139</v>
      </c>
      <c r="C90" s="128" t="s">
        <v>75</v>
      </c>
      <c r="D90" s="128" t="s">
        <v>1130</v>
      </c>
      <c r="E90" s="128" t="s">
        <v>14</v>
      </c>
      <c r="F90" s="129">
        <v>6557130.73</v>
      </c>
      <c r="G90" s="20">
        <f t="shared" si="2"/>
        <v>6557.130730000001</v>
      </c>
    </row>
    <row r="91" spans="1:7" ht="12.75">
      <c r="A91" s="23">
        <f t="shared" si="3"/>
        <v>80</v>
      </c>
      <c r="B91" s="127" t="s">
        <v>125</v>
      </c>
      <c r="C91" s="128" t="s">
        <v>75</v>
      </c>
      <c r="D91" s="128" t="s">
        <v>1130</v>
      </c>
      <c r="E91" s="128" t="s">
        <v>85</v>
      </c>
      <c r="F91" s="129">
        <v>6557130.73</v>
      </c>
      <c r="G91" s="20">
        <f t="shared" si="2"/>
        <v>6557.130730000001</v>
      </c>
    </row>
    <row r="92" spans="1:7" ht="25.5">
      <c r="A92" s="23">
        <f t="shared" si="3"/>
        <v>81</v>
      </c>
      <c r="B92" s="127" t="s">
        <v>105</v>
      </c>
      <c r="C92" s="128" t="s">
        <v>75</v>
      </c>
      <c r="D92" s="128" t="s">
        <v>276</v>
      </c>
      <c r="E92" s="128" t="s">
        <v>14</v>
      </c>
      <c r="F92" s="129">
        <v>245000</v>
      </c>
      <c r="G92" s="20">
        <f t="shared" si="2"/>
        <v>245</v>
      </c>
    </row>
    <row r="93" spans="1:7" ht="25.5">
      <c r="A93" s="23">
        <f t="shared" si="3"/>
        <v>82</v>
      </c>
      <c r="B93" s="127" t="s">
        <v>98</v>
      </c>
      <c r="C93" s="128" t="s">
        <v>75</v>
      </c>
      <c r="D93" s="128" t="s">
        <v>276</v>
      </c>
      <c r="E93" s="128" t="s">
        <v>87</v>
      </c>
      <c r="F93" s="129">
        <v>245000</v>
      </c>
      <c r="G93" s="20">
        <f t="shared" si="2"/>
        <v>245</v>
      </c>
    </row>
    <row r="94" spans="1:7" ht="25.5">
      <c r="A94" s="23">
        <f t="shared" si="3"/>
        <v>83</v>
      </c>
      <c r="B94" s="127" t="s">
        <v>458</v>
      </c>
      <c r="C94" s="128" t="s">
        <v>75</v>
      </c>
      <c r="D94" s="128" t="s">
        <v>488</v>
      </c>
      <c r="E94" s="128" t="s">
        <v>14</v>
      </c>
      <c r="F94" s="129">
        <v>1499187.09</v>
      </c>
      <c r="G94" s="20">
        <f t="shared" si="2"/>
        <v>1499.1870900000001</v>
      </c>
    </row>
    <row r="95" spans="1:7" ht="12.75">
      <c r="A95" s="23">
        <f t="shared" si="3"/>
        <v>84</v>
      </c>
      <c r="B95" s="127" t="s">
        <v>100</v>
      </c>
      <c r="C95" s="128" t="s">
        <v>75</v>
      </c>
      <c r="D95" s="128" t="s">
        <v>488</v>
      </c>
      <c r="E95" s="128" t="s">
        <v>88</v>
      </c>
      <c r="F95" s="129">
        <v>1284464.09</v>
      </c>
      <c r="G95" s="20">
        <f t="shared" si="2"/>
        <v>1284.4640900000002</v>
      </c>
    </row>
    <row r="96" spans="1:7" ht="25.5">
      <c r="A96" s="23">
        <f t="shared" si="3"/>
        <v>85</v>
      </c>
      <c r="B96" s="127" t="s">
        <v>98</v>
      </c>
      <c r="C96" s="128" t="s">
        <v>75</v>
      </c>
      <c r="D96" s="128" t="s">
        <v>488</v>
      </c>
      <c r="E96" s="128" t="s">
        <v>87</v>
      </c>
      <c r="F96" s="129">
        <v>214723</v>
      </c>
      <c r="G96" s="20">
        <f t="shared" si="2"/>
        <v>214.723</v>
      </c>
    </row>
    <row r="97" spans="1:7" ht="25.5">
      <c r="A97" s="23">
        <f t="shared" si="3"/>
        <v>86</v>
      </c>
      <c r="B97" s="127" t="s">
        <v>1140</v>
      </c>
      <c r="C97" s="128" t="s">
        <v>75</v>
      </c>
      <c r="D97" s="128" t="s">
        <v>1132</v>
      </c>
      <c r="E97" s="128" t="s">
        <v>14</v>
      </c>
      <c r="F97" s="129">
        <v>2993000</v>
      </c>
      <c r="G97" s="20">
        <f t="shared" si="2"/>
        <v>2993</v>
      </c>
    </row>
    <row r="98" spans="1:7" ht="12.75">
      <c r="A98" s="23">
        <f t="shared" si="3"/>
        <v>87</v>
      </c>
      <c r="B98" s="127" t="s">
        <v>102</v>
      </c>
      <c r="C98" s="128" t="s">
        <v>75</v>
      </c>
      <c r="D98" s="128" t="s">
        <v>1132</v>
      </c>
      <c r="E98" s="128" t="s">
        <v>90</v>
      </c>
      <c r="F98" s="129">
        <v>2993000</v>
      </c>
      <c r="G98" s="20">
        <f t="shared" si="2"/>
        <v>2993</v>
      </c>
    </row>
    <row r="99" spans="1:7" ht="38.25">
      <c r="A99" s="23">
        <f t="shared" si="3"/>
        <v>88</v>
      </c>
      <c r="B99" s="127" t="s">
        <v>607</v>
      </c>
      <c r="C99" s="128" t="s">
        <v>75</v>
      </c>
      <c r="D99" s="128" t="s">
        <v>277</v>
      </c>
      <c r="E99" s="128" t="s">
        <v>14</v>
      </c>
      <c r="F99" s="129">
        <v>115400</v>
      </c>
      <c r="G99" s="20">
        <f t="shared" si="2"/>
        <v>115.4</v>
      </c>
    </row>
    <row r="100" spans="1:7" ht="38.25">
      <c r="A100" s="23">
        <f t="shared" si="3"/>
        <v>89</v>
      </c>
      <c r="B100" s="127" t="s">
        <v>608</v>
      </c>
      <c r="C100" s="128" t="s">
        <v>75</v>
      </c>
      <c r="D100" s="128" t="s">
        <v>289</v>
      </c>
      <c r="E100" s="128" t="s">
        <v>14</v>
      </c>
      <c r="F100" s="129">
        <v>115400</v>
      </c>
      <c r="G100" s="20">
        <f t="shared" si="2"/>
        <v>115.4</v>
      </c>
    </row>
    <row r="101" spans="1:7" ht="76.5">
      <c r="A101" s="23">
        <f t="shared" si="3"/>
        <v>90</v>
      </c>
      <c r="B101" s="127" t="s">
        <v>720</v>
      </c>
      <c r="C101" s="128" t="s">
        <v>75</v>
      </c>
      <c r="D101" s="128" t="s">
        <v>491</v>
      </c>
      <c r="E101" s="128" t="s">
        <v>14</v>
      </c>
      <c r="F101" s="129">
        <v>200</v>
      </c>
      <c r="G101" s="20">
        <f t="shared" si="2"/>
        <v>0.2</v>
      </c>
    </row>
    <row r="102" spans="1:7" ht="25.5">
      <c r="A102" s="23">
        <f t="shared" si="3"/>
        <v>91</v>
      </c>
      <c r="B102" s="127" t="s">
        <v>98</v>
      </c>
      <c r="C102" s="128" t="s">
        <v>75</v>
      </c>
      <c r="D102" s="128" t="s">
        <v>491</v>
      </c>
      <c r="E102" s="128" t="s">
        <v>87</v>
      </c>
      <c r="F102" s="129">
        <v>200</v>
      </c>
      <c r="G102" s="20">
        <f t="shared" si="2"/>
        <v>0.2</v>
      </c>
    </row>
    <row r="103" spans="1:7" ht="38.25">
      <c r="A103" s="23">
        <f t="shared" si="3"/>
        <v>92</v>
      </c>
      <c r="B103" s="127" t="s">
        <v>609</v>
      </c>
      <c r="C103" s="128" t="s">
        <v>75</v>
      </c>
      <c r="D103" s="128" t="s">
        <v>493</v>
      </c>
      <c r="E103" s="128" t="s">
        <v>14</v>
      </c>
      <c r="F103" s="129">
        <v>115200</v>
      </c>
      <c r="G103" s="20">
        <f t="shared" si="2"/>
        <v>115.2</v>
      </c>
    </row>
    <row r="104" spans="1:7" ht="25.5">
      <c r="A104" s="23">
        <f t="shared" si="3"/>
        <v>93</v>
      </c>
      <c r="B104" s="127" t="s">
        <v>96</v>
      </c>
      <c r="C104" s="128" t="s">
        <v>75</v>
      </c>
      <c r="D104" s="128" t="s">
        <v>493</v>
      </c>
      <c r="E104" s="128" t="s">
        <v>86</v>
      </c>
      <c r="F104" s="129">
        <v>53903</v>
      </c>
      <c r="G104" s="20">
        <f t="shared" si="2"/>
        <v>53.903</v>
      </c>
    </row>
    <row r="105" spans="1:7" ht="25.5">
      <c r="A105" s="23">
        <f t="shared" si="3"/>
        <v>94</v>
      </c>
      <c r="B105" s="127" t="s">
        <v>98</v>
      </c>
      <c r="C105" s="128" t="s">
        <v>75</v>
      </c>
      <c r="D105" s="128" t="s">
        <v>493</v>
      </c>
      <c r="E105" s="128" t="s">
        <v>87</v>
      </c>
      <c r="F105" s="129">
        <v>61297</v>
      </c>
      <c r="G105" s="20">
        <f t="shared" si="2"/>
        <v>61.297</v>
      </c>
    </row>
    <row r="106" spans="1:7" ht="38.25">
      <c r="A106" s="23">
        <f t="shared" si="3"/>
        <v>95</v>
      </c>
      <c r="B106" s="127" t="s">
        <v>610</v>
      </c>
      <c r="C106" s="128" t="s">
        <v>75</v>
      </c>
      <c r="D106" s="128" t="s">
        <v>302</v>
      </c>
      <c r="E106" s="128" t="s">
        <v>14</v>
      </c>
      <c r="F106" s="129">
        <v>1410334</v>
      </c>
      <c r="G106" s="20">
        <f t="shared" si="2"/>
        <v>1410.334</v>
      </c>
    </row>
    <row r="107" spans="1:7" ht="63.75">
      <c r="A107" s="23">
        <f t="shared" si="3"/>
        <v>96</v>
      </c>
      <c r="B107" s="127" t="s">
        <v>611</v>
      </c>
      <c r="C107" s="128" t="s">
        <v>75</v>
      </c>
      <c r="D107" s="128" t="s">
        <v>496</v>
      </c>
      <c r="E107" s="128" t="s">
        <v>14</v>
      </c>
      <c r="F107" s="129">
        <v>1410334</v>
      </c>
      <c r="G107" s="20">
        <f t="shared" si="2"/>
        <v>1410.334</v>
      </c>
    </row>
    <row r="108" spans="1:7" ht="12.75">
      <c r="A108" s="23">
        <f t="shared" si="3"/>
        <v>97</v>
      </c>
      <c r="B108" s="127" t="s">
        <v>100</v>
      </c>
      <c r="C108" s="128" t="s">
        <v>75</v>
      </c>
      <c r="D108" s="128" t="s">
        <v>496</v>
      </c>
      <c r="E108" s="128" t="s">
        <v>88</v>
      </c>
      <c r="F108" s="129">
        <v>1410334</v>
      </c>
      <c r="G108" s="20">
        <f t="shared" si="2"/>
        <v>1410.334</v>
      </c>
    </row>
    <row r="109" spans="1:7" ht="12.75">
      <c r="A109" s="23">
        <f t="shared" si="3"/>
        <v>98</v>
      </c>
      <c r="B109" s="127" t="s">
        <v>80</v>
      </c>
      <c r="C109" s="128" t="s">
        <v>75</v>
      </c>
      <c r="D109" s="128" t="s">
        <v>262</v>
      </c>
      <c r="E109" s="128" t="s">
        <v>14</v>
      </c>
      <c r="F109" s="129">
        <v>57624.2</v>
      </c>
      <c r="G109" s="20">
        <f t="shared" si="2"/>
        <v>57.624199999999995</v>
      </c>
    </row>
    <row r="110" spans="1:7" ht="89.25">
      <c r="A110" s="23">
        <f t="shared" si="3"/>
        <v>99</v>
      </c>
      <c r="B110" s="127" t="s">
        <v>869</v>
      </c>
      <c r="C110" s="128" t="s">
        <v>75</v>
      </c>
      <c r="D110" s="128" t="s">
        <v>864</v>
      </c>
      <c r="E110" s="128" t="s">
        <v>14</v>
      </c>
      <c r="F110" s="129">
        <v>40644.2</v>
      </c>
      <c r="G110" s="20">
        <f t="shared" si="2"/>
        <v>40.6442</v>
      </c>
    </row>
    <row r="111" spans="1:7" ht="12.75">
      <c r="A111" s="23">
        <f t="shared" si="3"/>
        <v>100</v>
      </c>
      <c r="B111" s="127" t="s">
        <v>870</v>
      </c>
      <c r="C111" s="128" t="s">
        <v>75</v>
      </c>
      <c r="D111" s="128" t="s">
        <v>864</v>
      </c>
      <c r="E111" s="128" t="s">
        <v>866</v>
      </c>
      <c r="F111" s="129">
        <v>40644.2</v>
      </c>
      <c r="G111" s="20">
        <f t="shared" si="2"/>
        <v>40.6442</v>
      </c>
    </row>
    <row r="112" spans="1:7" ht="89.25">
      <c r="A112" s="23">
        <f t="shared" si="3"/>
        <v>101</v>
      </c>
      <c r="B112" s="127" t="s">
        <v>1138</v>
      </c>
      <c r="C112" s="128" t="s">
        <v>75</v>
      </c>
      <c r="D112" s="128" t="s">
        <v>1128</v>
      </c>
      <c r="E112" s="128" t="s">
        <v>14</v>
      </c>
      <c r="F112" s="129">
        <v>16980</v>
      </c>
      <c r="G112" s="20">
        <f t="shared" si="2"/>
        <v>16.98</v>
      </c>
    </row>
    <row r="113" spans="1:7" ht="25.5">
      <c r="A113" s="23">
        <f t="shared" si="3"/>
        <v>102</v>
      </c>
      <c r="B113" s="127" t="s">
        <v>96</v>
      </c>
      <c r="C113" s="128" t="s">
        <v>75</v>
      </c>
      <c r="D113" s="128" t="s">
        <v>1128</v>
      </c>
      <c r="E113" s="128" t="s">
        <v>86</v>
      </c>
      <c r="F113" s="129">
        <v>16980</v>
      </c>
      <c r="G113" s="20">
        <f t="shared" si="2"/>
        <v>16.98</v>
      </c>
    </row>
    <row r="114" spans="1:7" ht="25.5">
      <c r="A114" s="23">
        <f t="shared" si="3"/>
        <v>103</v>
      </c>
      <c r="B114" s="127" t="s">
        <v>9</v>
      </c>
      <c r="C114" s="128" t="s">
        <v>25</v>
      </c>
      <c r="D114" s="128" t="s">
        <v>261</v>
      </c>
      <c r="E114" s="128" t="s">
        <v>14</v>
      </c>
      <c r="F114" s="129">
        <v>17454229.9</v>
      </c>
      <c r="G114" s="20">
        <f t="shared" si="2"/>
        <v>17454.2299</v>
      </c>
    </row>
    <row r="115" spans="1:7" ht="12.75">
      <c r="A115" s="23">
        <f t="shared" si="3"/>
        <v>104</v>
      </c>
      <c r="B115" s="127" t="s">
        <v>612</v>
      </c>
      <c r="C115" s="128" t="s">
        <v>498</v>
      </c>
      <c r="D115" s="128" t="s">
        <v>261</v>
      </c>
      <c r="E115" s="128" t="s">
        <v>14</v>
      </c>
      <c r="F115" s="129">
        <v>180000</v>
      </c>
      <c r="G115" s="20">
        <f t="shared" si="2"/>
        <v>180</v>
      </c>
    </row>
    <row r="116" spans="1:7" ht="38.25">
      <c r="A116" s="23">
        <f t="shared" si="3"/>
        <v>105</v>
      </c>
      <c r="B116" s="127" t="s">
        <v>607</v>
      </c>
      <c r="C116" s="128" t="s">
        <v>498</v>
      </c>
      <c r="D116" s="128" t="s">
        <v>277</v>
      </c>
      <c r="E116" s="128" t="s">
        <v>14</v>
      </c>
      <c r="F116" s="129">
        <v>180000</v>
      </c>
      <c r="G116" s="20">
        <f t="shared" si="2"/>
        <v>180</v>
      </c>
    </row>
    <row r="117" spans="1:7" ht="51">
      <c r="A117" s="23">
        <f t="shared" si="3"/>
        <v>106</v>
      </c>
      <c r="B117" s="127" t="s">
        <v>613</v>
      </c>
      <c r="C117" s="128" t="s">
        <v>498</v>
      </c>
      <c r="D117" s="128" t="s">
        <v>278</v>
      </c>
      <c r="E117" s="128" t="s">
        <v>14</v>
      </c>
      <c r="F117" s="129">
        <v>180000</v>
      </c>
      <c r="G117" s="20">
        <f t="shared" si="2"/>
        <v>180</v>
      </c>
    </row>
    <row r="118" spans="1:7" ht="63.75">
      <c r="A118" s="23">
        <f t="shared" si="3"/>
        <v>107</v>
      </c>
      <c r="B118" s="127" t="s">
        <v>614</v>
      </c>
      <c r="C118" s="128" t="s">
        <v>498</v>
      </c>
      <c r="D118" s="128" t="s">
        <v>279</v>
      </c>
      <c r="E118" s="128" t="s">
        <v>14</v>
      </c>
      <c r="F118" s="129">
        <v>100000</v>
      </c>
      <c r="G118" s="20">
        <f t="shared" si="2"/>
        <v>100</v>
      </c>
    </row>
    <row r="119" spans="1:7" ht="25.5">
      <c r="A119" s="23">
        <f t="shared" si="3"/>
        <v>108</v>
      </c>
      <c r="B119" s="127" t="s">
        <v>98</v>
      </c>
      <c r="C119" s="128" t="s">
        <v>498</v>
      </c>
      <c r="D119" s="128" t="s">
        <v>279</v>
      </c>
      <c r="E119" s="128" t="s">
        <v>87</v>
      </c>
      <c r="F119" s="129">
        <v>100000</v>
      </c>
      <c r="G119" s="20">
        <f t="shared" si="2"/>
        <v>100</v>
      </c>
    </row>
    <row r="120" spans="1:7" ht="25.5">
      <c r="A120" s="23">
        <f t="shared" si="3"/>
        <v>109</v>
      </c>
      <c r="B120" s="127" t="s">
        <v>369</v>
      </c>
      <c r="C120" s="128" t="s">
        <v>498</v>
      </c>
      <c r="D120" s="128" t="s">
        <v>285</v>
      </c>
      <c r="E120" s="128" t="s">
        <v>14</v>
      </c>
      <c r="F120" s="129">
        <v>50000</v>
      </c>
      <c r="G120" s="20">
        <f t="shared" si="2"/>
        <v>50</v>
      </c>
    </row>
    <row r="121" spans="1:7" ht="25.5">
      <c r="A121" s="23">
        <f t="shared" si="3"/>
        <v>110</v>
      </c>
      <c r="B121" s="127" t="s">
        <v>98</v>
      </c>
      <c r="C121" s="128" t="s">
        <v>498</v>
      </c>
      <c r="D121" s="128" t="s">
        <v>285</v>
      </c>
      <c r="E121" s="128" t="s">
        <v>87</v>
      </c>
      <c r="F121" s="129">
        <v>50000</v>
      </c>
      <c r="G121" s="20">
        <f t="shared" si="2"/>
        <v>50</v>
      </c>
    </row>
    <row r="122" spans="1:7" ht="12.75">
      <c r="A122" s="23">
        <f t="shared" si="3"/>
        <v>111</v>
      </c>
      <c r="B122" s="127" t="s">
        <v>110</v>
      </c>
      <c r="C122" s="128" t="s">
        <v>498</v>
      </c>
      <c r="D122" s="128" t="s">
        <v>286</v>
      </c>
      <c r="E122" s="128" t="s">
        <v>14</v>
      </c>
      <c r="F122" s="129">
        <v>30000</v>
      </c>
      <c r="G122" s="20">
        <f t="shared" si="2"/>
        <v>30</v>
      </c>
    </row>
    <row r="123" spans="1:7" ht="25.5">
      <c r="A123" s="23">
        <f t="shared" si="3"/>
        <v>112</v>
      </c>
      <c r="B123" s="127" t="s">
        <v>98</v>
      </c>
      <c r="C123" s="128" t="s">
        <v>498</v>
      </c>
      <c r="D123" s="128" t="s">
        <v>286</v>
      </c>
      <c r="E123" s="128" t="s">
        <v>87</v>
      </c>
      <c r="F123" s="129">
        <v>30000</v>
      </c>
      <c r="G123" s="20">
        <f t="shared" si="2"/>
        <v>30</v>
      </c>
    </row>
    <row r="124" spans="1:7" ht="25.5">
      <c r="A124" s="23">
        <f t="shared" si="3"/>
        <v>113</v>
      </c>
      <c r="B124" s="127" t="s">
        <v>615</v>
      </c>
      <c r="C124" s="128" t="s">
        <v>401</v>
      </c>
      <c r="D124" s="128" t="s">
        <v>261</v>
      </c>
      <c r="E124" s="128" t="s">
        <v>14</v>
      </c>
      <c r="F124" s="129">
        <v>15804031.9</v>
      </c>
      <c r="G124" s="20">
        <f t="shared" si="2"/>
        <v>15804.0319</v>
      </c>
    </row>
    <row r="125" spans="1:7" ht="38.25">
      <c r="A125" s="23">
        <f t="shared" si="3"/>
        <v>114</v>
      </c>
      <c r="B125" s="127" t="s">
        <v>607</v>
      </c>
      <c r="C125" s="128" t="s">
        <v>401</v>
      </c>
      <c r="D125" s="128" t="s">
        <v>277</v>
      </c>
      <c r="E125" s="128" t="s">
        <v>14</v>
      </c>
      <c r="F125" s="129">
        <v>15804031.9</v>
      </c>
      <c r="G125" s="20">
        <f t="shared" si="2"/>
        <v>15804.0319</v>
      </c>
    </row>
    <row r="126" spans="1:7" ht="51">
      <c r="A126" s="23">
        <f t="shared" si="3"/>
        <v>115</v>
      </c>
      <c r="B126" s="127" t="s">
        <v>613</v>
      </c>
      <c r="C126" s="128" t="s">
        <v>401</v>
      </c>
      <c r="D126" s="128" t="s">
        <v>278</v>
      </c>
      <c r="E126" s="128" t="s">
        <v>14</v>
      </c>
      <c r="F126" s="129">
        <v>15804031.9</v>
      </c>
      <c r="G126" s="20">
        <f t="shared" si="2"/>
        <v>15804.0319</v>
      </c>
    </row>
    <row r="127" spans="1:7" ht="25.5">
      <c r="A127" s="23">
        <f t="shared" si="3"/>
        <v>116</v>
      </c>
      <c r="B127" s="127" t="s">
        <v>368</v>
      </c>
      <c r="C127" s="128" t="s">
        <v>401</v>
      </c>
      <c r="D127" s="128" t="s">
        <v>280</v>
      </c>
      <c r="E127" s="128" t="s">
        <v>14</v>
      </c>
      <c r="F127" s="129">
        <v>50000</v>
      </c>
      <c r="G127" s="20">
        <f t="shared" si="2"/>
        <v>50</v>
      </c>
    </row>
    <row r="128" spans="1:7" ht="25.5">
      <c r="A128" s="23">
        <f t="shared" si="3"/>
        <v>117</v>
      </c>
      <c r="B128" s="127" t="s">
        <v>98</v>
      </c>
      <c r="C128" s="128" t="s">
        <v>401</v>
      </c>
      <c r="D128" s="128" t="s">
        <v>280</v>
      </c>
      <c r="E128" s="128" t="s">
        <v>87</v>
      </c>
      <c r="F128" s="129">
        <v>50000</v>
      </c>
      <c r="G128" s="20">
        <f t="shared" si="2"/>
        <v>50</v>
      </c>
    </row>
    <row r="129" spans="1:7" ht="27.75" customHeight="1">
      <c r="A129" s="23">
        <f t="shared" si="3"/>
        <v>118</v>
      </c>
      <c r="B129" s="127" t="s">
        <v>106</v>
      </c>
      <c r="C129" s="128" t="s">
        <v>401</v>
      </c>
      <c r="D129" s="128" t="s">
        <v>281</v>
      </c>
      <c r="E129" s="128" t="s">
        <v>14</v>
      </c>
      <c r="F129" s="129">
        <v>50000</v>
      </c>
      <c r="G129" s="20">
        <f t="shared" si="2"/>
        <v>50</v>
      </c>
    </row>
    <row r="130" spans="1:7" ht="25.5">
      <c r="A130" s="23">
        <f t="shared" si="3"/>
        <v>119</v>
      </c>
      <c r="B130" s="127" t="s">
        <v>98</v>
      </c>
      <c r="C130" s="128" t="s">
        <v>401</v>
      </c>
      <c r="D130" s="128" t="s">
        <v>281</v>
      </c>
      <c r="E130" s="128" t="s">
        <v>87</v>
      </c>
      <c r="F130" s="129">
        <v>50000</v>
      </c>
      <c r="G130" s="20">
        <f t="shared" si="2"/>
        <v>50</v>
      </c>
    </row>
    <row r="131" spans="1:7" ht="38.25">
      <c r="A131" s="23">
        <f t="shared" si="3"/>
        <v>120</v>
      </c>
      <c r="B131" s="127" t="s">
        <v>107</v>
      </c>
      <c r="C131" s="128" t="s">
        <v>401</v>
      </c>
      <c r="D131" s="128" t="s">
        <v>282</v>
      </c>
      <c r="E131" s="128" t="s">
        <v>14</v>
      </c>
      <c r="F131" s="129">
        <v>80000</v>
      </c>
      <c r="G131" s="20">
        <f t="shared" si="2"/>
        <v>80</v>
      </c>
    </row>
    <row r="132" spans="1:7" ht="25.5">
      <c r="A132" s="23">
        <f t="shared" si="3"/>
        <v>121</v>
      </c>
      <c r="B132" s="127" t="s">
        <v>98</v>
      </c>
      <c r="C132" s="128" t="s">
        <v>401</v>
      </c>
      <c r="D132" s="128" t="s">
        <v>282</v>
      </c>
      <c r="E132" s="128" t="s">
        <v>87</v>
      </c>
      <c r="F132" s="129">
        <v>80000</v>
      </c>
      <c r="G132" s="20">
        <f t="shared" si="2"/>
        <v>80</v>
      </c>
    </row>
    <row r="133" spans="1:7" ht="13.5" customHeight="1">
      <c r="A133" s="23">
        <f t="shared" si="3"/>
        <v>122</v>
      </c>
      <c r="B133" s="127" t="s">
        <v>108</v>
      </c>
      <c r="C133" s="128" t="s">
        <v>401</v>
      </c>
      <c r="D133" s="128" t="s">
        <v>283</v>
      </c>
      <c r="E133" s="128" t="s">
        <v>14</v>
      </c>
      <c r="F133" s="129">
        <v>110000</v>
      </c>
      <c r="G133" s="20">
        <f t="shared" si="2"/>
        <v>110</v>
      </c>
    </row>
    <row r="134" spans="1:7" ht="25.5">
      <c r="A134" s="23">
        <f t="shared" si="3"/>
        <v>123</v>
      </c>
      <c r="B134" s="127" t="s">
        <v>98</v>
      </c>
      <c r="C134" s="128" t="s">
        <v>401</v>
      </c>
      <c r="D134" s="128" t="s">
        <v>283</v>
      </c>
      <c r="E134" s="128" t="s">
        <v>87</v>
      </c>
      <c r="F134" s="129">
        <v>110000</v>
      </c>
      <c r="G134" s="20">
        <f t="shared" si="2"/>
        <v>110</v>
      </c>
    </row>
    <row r="135" spans="1:7" ht="12.75">
      <c r="A135" s="23">
        <f t="shared" si="3"/>
        <v>124</v>
      </c>
      <c r="B135" s="127" t="s">
        <v>109</v>
      </c>
      <c r="C135" s="128" t="s">
        <v>401</v>
      </c>
      <c r="D135" s="128" t="s">
        <v>284</v>
      </c>
      <c r="E135" s="128" t="s">
        <v>14</v>
      </c>
      <c r="F135" s="129">
        <v>60000</v>
      </c>
      <c r="G135" s="20">
        <f t="shared" si="2"/>
        <v>60</v>
      </c>
    </row>
    <row r="136" spans="1:7" ht="25.5">
      <c r="A136" s="23">
        <f t="shared" si="3"/>
        <v>125</v>
      </c>
      <c r="B136" s="127" t="s">
        <v>98</v>
      </c>
      <c r="C136" s="128" t="s">
        <v>401</v>
      </c>
      <c r="D136" s="128" t="s">
        <v>284</v>
      </c>
      <c r="E136" s="128" t="s">
        <v>87</v>
      </c>
      <c r="F136" s="129">
        <v>60000</v>
      </c>
      <c r="G136" s="20">
        <f t="shared" si="2"/>
        <v>60</v>
      </c>
    </row>
    <row r="137" spans="1:7" ht="25.5">
      <c r="A137" s="23">
        <f t="shared" si="3"/>
        <v>126</v>
      </c>
      <c r="B137" s="127" t="s">
        <v>111</v>
      </c>
      <c r="C137" s="128" t="s">
        <v>401</v>
      </c>
      <c r="D137" s="128" t="s">
        <v>287</v>
      </c>
      <c r="E137" s="128" t="s">
        <v>14</v>
      </c>
      <c r="F137" s="129">
        <v>171500</v>
      </c>
      <c r="G137" s="20">
        <f t="shared" si="2"/>
        <v>171.5</v>
      </c>
    </row>
    <row r="138" spans="1:7" ht="25.5">
      <c r="A138" s="23">
        <f t="shared" si="3"/>
        <v>127</v>
      </c>
      <c r="B138" s="127" t="s">
        <v>98</v>
      </c>
      <c r="C138" s="128" t="s">
        <v>401</v>
      </c>
      <c r="D138" s="128" t="s">
        <v>287</v>
      </c>
      <c r="E138" s="128" t="s">
        <v>87</v>
      </c>
      <c r="F138" s="129">
        <v>171500</v>
      </c>
      <c r="G138" s="20">
        <f t="shared" si="2"/>
        <v>171.5</v>
      </c>
    </row>
    <row r="139" spans="1:7" ht="12.75">
      <c r="A139" s="23">
        <f t="shared" si="3"/>
        <v>128</v>
      </c>
      <c r="B139" s="127" t="s">
        <v>112</v>
      </c>
      <c r="C139" s="128" t="s">
        <v>401</v>
      </c>
      <c r="D139" s="128" t="s">
        <v>288</v>
      </c>
      <c r="E139" s="128" t="s">
        <v>14</v>
      </c>
      <c r="F139" s="129">
        <v>14714531.9</v>
      </c>
      <c r="G139" s="20">
        <f t="shared" si="2"/>
        <v>14714.5319</v>
      </c>
    </row>
    <row r="140" spans="1:7" ht="12.75">
      <c r="A140" s="23">
        <f t="shared" si="3"/>
        <v>129</v>
      </c>
      <c r="B140" s="127" t="s">
        <v>100</v>
      </c>
      <c r="C140" s="128" t="s">
        <v>401</v>
      </c>
      <c r="D140" s="128" t="s">
        <v>288</v>
      </c>
      <c r="E140" s="128" t="s">
        <v>88</v>
      </c>
      <c r="F140" s="129">
        <v>10982996</v>
      </c>
      <c r="G140" s="20">
        <f aca="true" t="shared" si="4" ref="G140:G203">F140/1000</f>
        <v>10982.996</v>
      </c>
    </row>
    <row r="141" spans="1:7" ht="25.5">
      <c r="A141" s="23">
        <f t="shared" si="3"/>
        <v>130</v>
      </c>
      <c r="B141" s="127" t="s">
        <v>98</v>
      </c>
      <c r="C141" s="128" t="s">
        <v>401</v>
      </c>
      <c r="D141" s="128" t="s">
        <v>288</v>
      </c>
      <c r="E141" s="128" t="s">
        <v>87</v>
      </c>
      <c r="F141" s="129">
        <v>3457344.9</v>
      </c>
      <c r="G141" s="20">
        <f t="shared" si="4"/>
        <v>3457.3449</v>
      </c>
    </row>
    <row r="142" spans="1:7" ht="12.75">
      <c r="A142" s="23">
        <f aca="true" t="shared" si="5" ref="A142:A205">A141+1</f>
        <v>131</v>
      </c>
      <c r="B142" s="127" t="s">
        <v>101</v>
      </c>
      <c r="C142" s="128" t="s">
        <v>401</v>
      </c>
      <c r="D142" s="128" t="s">
        <v>288</v>
      </c>
      <c r="E142" s="128" t="s">
        <v>89</v>
      </c>
      <c r="F142" s="129">
        <v>274191</v>
      </c>
      <c r="G142" s="20">
        <f t="shared" si="4"/>
        <v>274.191</v>
      </c>
    </row>
    <row r="143" spans="1:7" ht="38.25">
      <c r="A143" s="23">
        <f t="shared" si="5"/>
        <v>132</v>
      </c>
      <c r="B143" s="127" t="s">
        <v>721</v>
      </c>
      <c r="C143" s="128" t="s">
        <v>401</v>
      </c>
      <c r="D143" s="128" t="s">
        <v>697</v>
      </c>
      <c r="E143" s="128" t="s">
        <v>14</v>
      </c>
      <c r="F143" s="129">
        <v>418000</v>
      </c>
      <c r="G143" s="20">
        <f t="shared" si="4"/>
        <v>418</v>
      </c>
    </row>
    <row r="144" spans="1:7" ht="25.5">
      <c r="A144" s="23">
        <f t="shared" si="5"/>
        <v>133</v>
      </c>
      <c r="B144" s="127" t="s">
        <v>98</v>
      </c>
      <c r="C144" s="128" t="s">
        <v>401</v>
      </c>
      <c r="D144" s="128" t="s">
        <v>697</v>
      </c>
      <c r="E144" s="128" t="s">
        <v>87</v>
      </c>
      <c r="F144" s="129">
        <v>418000</v>
      </c>
      <c r="G144" s="20">
        <f t="shared" si="4"/>
        <v>418</v>
      </c>
    </row>
    <row r="145" spans="1:7" ht="12.75">
      <c r="A145" s="23">
        <f t="shared" si="5"/>
        <v>134</v>
      </c>
      <c r="B145" s="127" t="s">
        <v>616</v>
      </c>
      <c r="C145" s="128" t="s">
        <v>401</v>
      </c>
      <c r="D145" s="128" t="s">
        <v>503</v>
      </c>
      <c r="E145" s="128" t="s">
        <v>14</v>
      </c>
      <c r="F145" s="129">
        <v>150000</v>
      </c>
      <c r="G145" s="20">
        <f t="shared" si="4"/>
        <v>150</v>
      </c>
    </row>
    <row r="146" spans="1:7" ht="25.5">
      <c r="A146" s="23">
        <f t="shared" si="5"/>
        <v>135</v>
      </c>
      <c r="B146" s="127" t="s">
        <v>98</v>
      </c>
      <c r="C146" s="128" t="s">
        <v>401</v>
      </c>
      <c r="D146" s="128" t="s">
        <v>503</v>
      </c>
      <c r="E146" s="128" t="s">
        <v>87</v>
      </c>
      <c r="F146" s="129">
        <v>150000</v>
      </c>
      <c r="G146" s="20">
        <f t="shared" si="4"/>
        <v>150</v>
      </c>
    </row>
    <row r="147" spans="1:7" ht="25.5">
      <c r="A147" s="23">
        <f t="shared" si="5"/>
        <v>136</v>
      </c>
      <c r="B147" s="127" t="s">
        <v>53</v>
      </c>
      <c r="C147" s="128" t="s">
        <v>76</v>
      </c>
      <c r="D147" s="128" t="s">
        <v>261</v>
      </c>
      <c r="E147" s="128" t="s">
        <v>14</v>
      </c>
      <c r="F147" s="129">
        <v>1470198</v>
      </c>
      <c r="G147" s="20">
        <f t="shared" si="4"/>
        <v>1470.198</v>
      </c>
    </row>
    <row r="148" spans="1:7" ht="38.25">
      <c r="A148" s="23">
        <f t="shared" si="5"/>
        <v>137</v>
      </c>
      <c r="B148" s="127" t="s">
        <v>607</v>
      </c>
      <c r="C148" s="128" t="s">
        <v>76</v>
      </c>
      <c r="D148" s="128" t="s">
        <v>277</v>
      </c>
      <c r="E148" s="128" t="s">
        <v>14</v>
      </c>
      <c r="F148" s="129">
        <v>787544</v>
      </c>
      <c r="G148" s="20">
        <f t="shared" si="4"/>
        <v>787.544</v>
      </c>
    </row>
    <row r="149" spans="1:7" ht="38.25">
      <c r="A149" s="23">
        <f t="shared" si="5"/>
        <v>138</v>
      </c>
      <c r="B149" s="127" t="s">
        <v>608</v>
      </c>
      <c r="C149" s="128" t="s">
        <v>76</v>
      </c>
      <c r="D149" s="128" t="s">
        <v>289</v>
      </c>
      <c r="E149" s="128" t="s">
        <v>14</v>
      </c>
      <c r="F149" s="129">
        <v>787544</v>
      </c>
      <c r="G149" s="20">
        <f t="shared" si="4"/>
        <v>787.544</v>
      </c>
    </row>
    <row r="150" spans="1:7" ht="76.5">
      <c r="A150" s="23">
        <f t="shared" si="5"/>
        <v>139</v>
      </c>
      <c r="B150" s="127" t="s">
        <v>414</v>
      </c>
      <c r="C150" s="128" t="s">
        <v>76</v>
      </c>
      <c r="D150" s="128" t="s">
        <v>504</v>
      </c>
      <c r="E150" s="128" t="s">
        <v>14</v>
      </c>
      <c r="F150" s="129">
        <v>501244</v>
      </c>
      <c r="G150" s="20">
        <f t="shared" si="4"/>
        <v>501.244</v>
      </c>
    </row>
    <row r="151" spans="1:7" ht="12.75">
      <c r="A151" s="23">
        <f t="shared" si="5"/>
        <v>140</v>
      </c>
      <c r="B151" s="127" t="s">
        <v>100</v>
      </c>
      <c r="C151" s="128" t="s">
        <v>76</v>
      </c>
      <c r="D151" s="128" t="s">
        <v>504</v>
      </c>
      <c r="E151" s="128" t="s">
        <v>88</v>
      </c>
      <c r="F151" s="129">
        <v>501244</v>
      </c>
      <c r="G151" s="20">
        <f t="shared" si="4"/>
        <v>501.244</v>
      </c>
    </row>
    <row r="152" spans="1:7" ht="114.75">
      <c r="A152" s="23">
        <f t="shared" si="5"/>
        <v>141</v>
      </c>
      <c r="B152" s="127" t="s">
        <v>888</v>
      </c>
      <c r="C152" s="128" t="s">
        <v>76</v>
      </c>
      <c r="D152" s="128" t="s">
        <v>505</v>
      </c>
      <c r="E152" s="128" t="s">
        <v>14</v>
      </c>
      <c r="F152" s="129">
        <v>195300</v>
      </c>
      <c r="G152" s="20">
        <f t="shared" si="4"/>
        <v>195.3</v>
      </c>
    </row>
    <row r="153" spans="1:7" ht="25.5">
      <c r="A153" s="23">
        <f t="shared" si="5"/>
        <v>142</v>
      </c>
      <c r="B153" s="127" t="s">
        <v>98</v>
      </c>
      <c r="C153" s="128" t="s">
        <v>76</v>
      </c>
      <c r="D153" s="128" t="s">
        <v>505</v>
      </c>
      <c r="E153" s="128" t="s">
        <v>87</v>
      </c>
      <c r="F153" s="129">
        <v>40300</v>
      </c>
      <c r="G153" s="20">
        <f t="shared" si="4"/>
        <v>40.3</v>
      </c>
    </row>
    <row r="154" spans="1:7" ht="38.25">
      <c r="A154" s="23">
        <f t="shared" si="5"/>
        <v>143</v>
      </c>
      <c r="B154" s="127" t="s">
        <v>728</v>
      </c>
      <c r="C154" s="128" t="s">
        <v>76</v>
      </c>
      <c r="D154" s="128" t="s">
        <v>505</v>
      </c>
      <c r="E154" s="128" t="s">
        <v>223</v>
      </c>
      <c r="F154" s="129">
        <v>155000</v>
      </c>
      <c r="G154" s="20">
        <f t="shared" si="4"/>
        <v>155</v>
      </c>
    </row>
    <row r="155" spans="1:7" ht="102">
      <c r="A155" s="23">
        <f t="shared" si="5"/>
        <v>144</v>
      </c>
      <c r="B155" s="127" t="s">
        <v>415</v>
      </c>
      <c r="C155" s="128" t="s">
        <v>76</v>
      </c>
      <c r="D155" s="128" t="s">
        <v>506</v>
      </c>
      <c r="E155" s="128" t="s">
        <v>14</v>
      </c>
      <c r="F155" s="129">
        <v>91000</v>
      </c>
      <c r="G155" s="20">
        <f t="shared" si="4"/>
        <v>91</v>
      </c>
    </row>
    <row r="156" spans="1:7" ht="25.5">
      <c r="A156" s="23">
        <f t="shared" si="5"/>
        <v>145</v>
      </c>
      <c r="B156" s="127" t="s">
        <v>98</v>
      </c>
      <c r="C156" s="128" t="s">
        <v>76</v>
      </c>
      <c r="D156" s="128" t="s">
        <v>506</v>
      </c>
      <c r="E156" s="128" t="s">
        <v>87</v>
      </c>
      <c r="F156" s="129">
        <v>91000</v>
      </c>
      <c r="G156" s="20">
        <f t="shared" si="4"/>
        <v>91</v>
      </c>
    </row>
    <row r="157" spans="1:7" ht="51">
      <c r="A157" s="23">
        <f t="shared" si="5"/>
        <v>146</v>
      </c>
      <c r="B157" s="127" t="s">
        <v>617</v>
      </c>
      <c r="C157" s="128" t="s">
        <v>76</v>
      </c>
      <c r="D157" s="128" t="s">
        <v>508</v>
      </c>
      <c r="E157" s="128" t="s">
        <v>14</v>
      </c>
      <c r="F157" s="129">
        <v>682654</v>
      </c>
      <c r="G157" s="20">
        <f t="shared" si="4"/>
        <v>682.654</v>
      </c>
    </row>
    <row r="158" spans="1:7" ht="63.75">
      <c r="A158" s="23">
        <f t="shared" si="5"/>
        <v>147</v>
      </c>
      <c r="B158" s="127" t="s">
        <v>618</v>
      </c>
      <c r="C158" s="128" t="s">
        <v>76</v>
      </c>
      <c r="D158" s="128" t="s">
        <v>510</v>
      </c>
      <c r="E158" s="128" t="s">
        <v>14</v>
      </c>
      <c r="F158" s="129">
        <v>582654</v>
      </c>
      <c r="G158" s="20">
        <f t="shared" si="4"/>
        <v>582.654</v>
      </c>
    </row>
    <row r="159" spans="1:7" ht="12.75">
      <c r="A159" s="23">
        <f t="shared" si="5"/>
        <v>148</v>
      </c>
      <c r="B159" s="127" t="s">
        <v>100</v>
      </c>
      <c r="C159" s="128" t="s">
        <v>76</v>
      </c>
      <c r="D159" s="128" t="s">
        <v>510</v>
      </c>
      <c r="E159" s="128" t="s">
        <v>88</v>
      </c>
      <c r="F159" s="129">
        <v>582654</v>
      </c>
      <c r="G159" s="20">
        <f t="shared" si="4"/>
        <v>582.654</v>
      </c>
    </row>
    <row r="160" spans="1:7" ht="38.25">
      <c r="A160" s="23">
        <f t="shared" si="5"/>
        <v>149</v>
      </c>
      <c r="B160" s="127" t="s">
        <v>619</v>
      </c>
      <c r="C160" s="128" t="s">
        <v>76</v>
      </c>
      <c r="D160" s="128" t="s">
        <v>512</v>
      </c>
      <c r="E160" s="128" t="s">
        <v>14</v>
      </c>
      <c r="F160" s="129">
        <v>20000</v>
      </c>
      <c r="G160" s="20">
        <f t="shared" si="4"/>
        <v>20</v>
      </c>
    </row>
    <row r="161" spans="1:7" ht="25.5">
      <c r="A161" s="23">
        <f t="shared" si="5"/>
        <v>150</v>
      </c>
      <c r="B161" s="127" t="s">
        <v>98</v>
      </c>
      <c r="C161" s="128" t="s">
        <v>76</v>
      </c>
      <c r="D161" s="128" t="s">
        <v>512</v>
      </c>
      <c r="E161" s="128" t="s">
        <v>87</v>
      </c>
      <c r="F161" s="129">
        <v>20000</v>
      </c>
      <c r="G161" s="20">
        <f t="shared" si="4"/>
        <v>20</v>
      </c>
    </row>
    <row r="162" spans="1:7" ht="38.25">
      <c r="A162" s="23">
        <f t="shared" si="5"/>
        <v>151</v>
      </c>
      <c r="B162" s="127" t="s">
        <v>620</v>
      </c>
      <c r="C162" s="128" t="s">
        <v>76</v>
      </c>
      <c r="D162" s="128" t="s">
        <v>514</v>
      </c>
      <c r="E162" s="128" t="s">
        <v>14</v>
      </c>
      <c r="F162" s="129">
        <v>50000</v>
      </c>
      <c r="G162" s="20">
        <f t="shared" si="4"/>
        <v>50</v>
      </c>
    </row>
    <row r="163" spans="1:7" ht="25.5">
      <c r="A163" s="23">
        <f t="shared" si="5"/>
        <v>152</v>
      </c>
      <c r="B163" s="127" t="s">
        <v>98</v>
      </c>
      <c r="C163" s="128" t="s">
        <v>76</v>
      </c>
      <c r="D163" s="128" t="s">
        <v>514</v>
      </c>
      <c r="E163" s="128" t="s">
        <v>87</v>
      </c>
      <c r="F163" s="129">
        <v>50000</v>
      </c>
      <c r="G163" s="20">
        <f t="shared" si="4"/>
        <v>50</v>
      </c>
    </row>
    <row r="164" spans="1:7" ht="25.5">
      <c r="A164" s="23">
        <f t="shared" si="5"/>
        <v>153</v>
      </c>
      <c r="B164" s="127" t="s">
        <v>621</v>
      </c>
      <c r="C164" s="128" t="s">
        <v>76</v>
      </c>
      <c r="D164" s="128" t="s">
        <v>516</v>
      </c>
      <c r="E164" s="128" t="s">
        <v>14</v>
      </c>
      <c r="F164" s="129">
        <v>30000</v>
      </c>
      <c r="G164" s="20">
        <f t="shared" si="4"/>
        <v>30</v>
      </c>
    </row>
    <row r="165" spans="1:7" ht="25.5">
      <c r="A165" s="23">
        <f t="shared" si="5"/>
        <v>154</v>
      </c>
      <c r="B165" s="127" t="s">
        <v>98</v>
      </c>
      <c r="C165" s="128" t="s">
        <v>76</v>
      </c>
      <c r="D165" s="128" t="s">
        <v>516</v>
      </c>
      <c r="E165" s="128" t="s">
        <v>87</v>
      </c>
      <c r="F165" s="129">
        <v>30000</v>
      </c>
      <c r="G165" s="20">
        <f t="shared" si="4"/>
        <v>30</v>
      </c>
    </row>
    <row r="166" spans="1:7" ht="12.75">
      <c r="A166" s="23">
        <f t="shared" si="5"/>
        <v>155</v>
      </c>
      <c r="B166" s="127" t="s">
        <v>54</v>
      </c>
      <c r="C166" s="128" t="s">
        <v>26</v>
      </c>
      <c r="D166" s="128" t="s">
        <v>261</v>
      </c>
      <c r="E166" s="128" t="s">
        <v>14</v>
      </c>
      <c r="F166" s="129">
        <v>31716800.79</v>
      </c>
      <c r="G166" s="20">
        <f t="shared" si="4"/>
        <v>31716.800789999998</v>
      </c>
    </row>
    <row r="167" spans="1:7" ht="12.75">
      <c r="A167" s="23">
        <f t="shared" si="5"/>
        <v>156</v>
      </c>
      <c r="B167" s="127" t="s">
        <v>55</v>
      </c>
      <c r="C167" s="128" t="s">
        <v>27</v>
      </c>
      <c r="D167" s="128" t="s">
        <v>261</v>
      </c>
      <c r="E167" s="128" t="s">
        <v>14</v>
      </c>
      <c r="F167" s="129">
        <v>2838941</v>
      </c>
      <c r="G167" s="20">
        <f t="shared" si="4"/>
        <v>2838.941</v>
      </c>
    </row>
    <row r="168" spans="1:7" ht="38.25">
      <c r="A168" s="23">
        <f t="shared" si="5"/>
        <v>157</v>
      </c>
      <c r="B168" s="127" t="s">
        <v>622</v>
      </c>
      <c r="C168" s="128" t="s">
        <v>27</v>
      </c>
      <c r="D168" s="128" t="s">
        <v>290</v>
      </c>
      <c r="E168" s="128" t="s">
        <v>14</v>
      </c>
      <c r="F168" s="129">
        <v>1558000</v>
      </c>
      <c r="G168" s="20">
        <f t="shared" si="4"/>
        <v>1558</v>
      </c>
    </row>
    <row r="169" spans="1:7" ht="38.25">
      <c r="A169" s="23">
        <f t="shared" si="5"/>
        <v>158</v>
      </c>
      <c r="B169" s="127" t="s">
        <v>623</v>
      </c>
      <c r="C169" s="128" t="s">
        <v>27</v>
      </c>
      <c r="D169" s="128" t="s">
        <v>291</v>
      </c>
      <c r="E169" s="128" t="s">
        <v>14</v>
      </c>
      <c r="F169" s="129">
        <v>1558000</v>
      </c>
      <c r="G169" s="20">
        <f t="shared" si="4"/>
        <v>1558</v>
      </c>
    </row>
    <row r="170" spans="1:7" ht="25.5">
      <c r="A170" s="23">
        <f t="shared" si="5"/>
        <v>159</v>
      </c>
      <c r="B170" s="127" t="s">
        <v>624</v>
      </c>
      <c r="C170" s="128" t="s">
        <v>27</v>
      </c>
      <c r="D170" s="128" t="s">
        <v>520</v>
      </c>
      <c r="E170" s="128" t="s">
        <v>14</v>
      </c>
      <c r="F170" s="129">
        <v>155000</v>
      </c>
      <c r="G170" s="20">
        <f t="shared" si="4"/>
        <v>155</v>
      </c>
    </row>
    <row r="171" spans="1:7" ht="38.25">
      <c r="A171" s="23">
        <f t="shared" si="5"/>
        <v>160</v>
      </c>
      <c r="B171" s="127" t="s">
        <v>402</v>
      </c>
      <c r="C171" s="128" t="s">
        <v>27</v>
      </c>
      <c r="D171" s="128" t="s">
        <v>520</v>
      </c>
      <c r="E171" s="128" t="s">
        <v>83</v>
      </c>
      <c r="F171" s="129">
        <v>155000</v>
      </c>
      <c r="G171" s="20">
        <f t="shared" si="4"/>
        <v>155</v>
      </c>
    </row>
    <row r="172" spans="1:7" ht="38.25">
      <c r="A172" s="23">
        <f t="shared" si="5"/>
        <v>161</v>
      </c>
      <c r="B172" s="127" t="s">
        <v>625</v>
      </c>
      <c r="C172" s="128" t="s">
        <v>27</v>
      </c>
      <c r="D172" s="128" t="s">
        <v>292</v>
      </c>
      <c r="E172" s="128" t="s">
        <v>14</v>
      </c>
      <c r="F172" s="129">
        <v>600000</v>
      </c>
      <c r="G172" s="20">
        <f t="shared" si="4"/>
        <v>600</v>
      </c>
    </row>
    <row r="173" spans="1:7" ht="38.25">
      <c r="A173" s="23">
        <f t="shared" si="5"/>
        <v>162</v>
      </c>
      <c r="B173" s="127" t="s">
        <v>402</v>
      </c>
      <c r="C173" s="128" t="s">
        <v>27</v>
      </c>
      <c r="D173" s="128" t="s">
        <v>292</v>
      </c>
      <c r="E173" s="128" t="s">
        <v>83</v>
      </c>
      <c r="F173" s="129">
        <v>600000</v>
      </c>
      <c r="G173" s="20">
        <f t="shared" si="4"/>
        <v>600</v>
      </c>
    </row>
    <row r="174" spans="1:7" ht="38.25">
      <c r="A174" s="23">
        <f t="shared" si="5"/>
        <v>163</v>
      </c>
      <c r="B174" s="127" t="s">
        <v>370</v>
      </c>
      <c r="C174" s="128" t="s">
        <v>27</v>
      </c>
      <c r="D174" s="128" t="s">
        <v>293</v>
      </c>
      <c r="E174" s="128" t="s">
        <v>14</v>
      </c>
      <c r="F174" s="129">
        <v>600000</v>
      </c>
      <c r="G174" s="20">
        <f t="shared" si="4"/>
        <v>600</v>
      </c>
    </row>
    <row r="175" spans="1:7" ht="38.25">
      <c r="A175" s="23">
        <f t="shared" si="5"/>
        <v>164</v>
      </c>
      <c r="B175" s="127" t="s">
        <v>402</v>
      </c>
      <c r="C175" s="128" t="s">
        <v>27</v>
      </c>
      <c r="D175" s="128" t="s">
        <v>293</v>
      </c>
      <c r="E175" s="128" t="s">
        <v>83</v>
      </c>
      <c r="F175" s="129">
        <v>600000</v>
      </c>
      <c r="G175" s="20">
        <f t="shared" si="4"/>
        <v>600</v>
      </c>
    </row>
    <row r="176" spans="1:7" ht="38.25">
      <c r="A176" s="23">
        <f t="shared" si="5"/>
        <v>165</v>
      </c>
      <c r="B176" s="127" t="s">
        <v>114</v>
      </c>
      <c r="C176" s="128" t="s">
        <v>27</v>
      </c>
      <c r="D176" s="128" t="s">
        <v>294</v>
      </c>
      <c r="E176" s="128" t="s">
        <v>14</v>
      </c>
      <c r="F176" s="129">
        <v>130000</v>
      </c>
      <c r="G176" s="20">
        <f t="shared" si="4"/>
        <v>130</v>
      </c>
    </row>
    <row r="177" spans="1:7" ht="25.5">
      <c r="A177" s="23">
        <f t="shared" si="5"/>
        <v>166</v>
      </c>
      <c r="B177" s="127" t="s">
        <v>98</v>
      </c>
      <c r="C177" s="128" t="s">
        <v>27</v>
      </c>
      <c r="D177" s="128" t="s">
        <v>294</v>
      </c>
      <c r="E177" s="128" t="s">
        <v>87</v>
      </c>
      <c r="F177" s="129">
        <v>130000</v>
      </c>
      <c r="G177" s="20">
        <f t="shared" si="4"/>
        <v>130</v>
      </c>
    </row>
    <row r="178" spans="1:7" ht="25.5">
      <c r="A178" s="23">
        <f t="shared" si="5"/>
        <v>167</v>
      </c>
      <c r="B178" s="127" t="s">
        <v>1124</v>
      </c>
      <c r="C178" s="128" t="s">
        <v>27</v>
      </c>
      <c r="D178" s="128" t="s">
        <v>1118</v>
      </c>
      <c r="E178" s="128" t="s">
        <v>14</v>
      </c>
      <c r="F178" s="129">
        <v>25000</v>
      </c>
      <c r="G178" s="20">
        <f t="shared" si="4"/>
        <v>25</v>
      </c>
    </row>
    <row r="179" spans="1:7" ht="25.5">
      <c r="A179" s="23">
        <f t="shared" si="5"/>
        <v>168</v>
      </c>
      <c r="B179" s="127" t="s">
        <v>98</v>
      </c>
      <c r="C179" s="128" t="s">
        <v>27</v>
      </c>
      <c r="D179" s="128" t="s">
        <v>1118</v>
      </c>
      <c r="E179" s="128" t="s">
        <v>87</v>
      </c>
      <c r="F179" s="129">
        <v>25000</v>
      </c>
      <c r="G179" s="20">
        <f t="shared" si="4"/>
        <v>25</v>
      </c>
    </row>
    <row r="180" spans="1:7" ht="25.5">
      <c r="A180" s="23">
        <f t="shared" si="5"/>
        <v>169</v>
      </c>
      <c r="B180" s="127" t="s">
        <v>889</v>
      </c>
      <c r="C180" s="128" t="s">
        <v>27</v>
      </c>
      <c r="D180" s="128" t="s">
        <v>885</v>
      </c>
      <c r="E180" s="128" t="s">
        <v>14</v>
      </c>
      <c r="F180" s="129">
        <v>48000</v>
      </c>
      <c r="G180" s="20">
        <f t="shared" si="4"/>
        <v>48</v>
      </c>
    </row>
    <row r="181" spans="1:7" ht="25.5">
      <c r="A181" s="23">
        <f t="shared" si="5"/>
        <v>170</v>
      </c>
      <c r="B181" s="127" t="s">
        <v>98</v>
      </c>
      <c r="C181" s="128" t="s">
        <v>27</v>
      </c>
      <c r="D181" s="128" t="s">
        <v>885</v>
      </c>
      <c r="E181" s="128" t="s">
        <v>87</v>
      </c>
      <c r="F181" s="129">
        <v>48000</v>
      </c>
      <c r="G181" s="20">
        <f t="shared" si="4"/>
        <v>48</v>
      </c>
    </row>
    <row r="182" spans="1:7" ht="12.75">
      <c r="A182" s="23">
        <f t="shared" si="5"/>
        <v>171</v>
      </c>
      <c r="B182" s="127" t="s">
        <v>80</v>
      </c>
      <c r="C182" s="128" t="s">
        <v>27</v>
      </c>
      <c r="D182" s="128" t="s">
        <v>262</v>
      </c>
      <c r="E182" s="128" t="s">
        <v>14</v>
      </c>
      <c r="F182" s="129">
        <v>1280941</v>
      </c>
      <c r="G182" s="20">
        <f t="shared" si="4"/>
        <v>1280.941</v>
      </c>
    </row>
    <row r="183" spans="1:7" ht="63.75">
      <c r="A183" s="23">
        <f t="shared" si="5"/>
        <v>172</v>
      </c>
      <c r="B183" s="127" t="s">
        <v>459</v>
      </c>
      <c r="C183" s="128" t="s">
        <v>27</v>
      </c>
      <c r="D183" s="128" t="s">
        <v>295</v>
      </c>
      <c r="E183" s="128" t="s">
        <v>14</v>
      </c>
      <c r="F183" s="129">
        <v>729041</v>
      </c>
      <c r="G183" s="20">
        <f t="shared" si="4"/>
        <v>729.041</v>
      </c>
    </row>
    <row r="184" spans="1:7" ht="25.5">
      <c r="A184" s="23">
        <f t="shared" si="5"/>
        <v>173</v>
      </c>
      <c r="B184" s="127" t="s">
        <v>98</v>
      </c>
      <c r="C184" s="128" t="s">
        <v>27</v>
      </c>
      <c r="D184" s="128" t="s">
        <v>295</v>
      </c>
      <c r="E184" s="128" t="s">
        <v>87</v>
      </c>
      <c r="F184" s="129">
        <v>729041</v>
      </c>
      <c r="G184" s="20">
        <f t="shared" si="4"/>
        <v>729.041</v>
      </c>
    </row>
    <row r="185" spans="1:7" ht="63.75">
      <c r="A185" s="23">
        <f t="shared" si="5"/>
        <v>174</v>
      </c>
      <c r="B185" s="127" t="s">
        <v>682</v>
      </c>
      <c r="C185" s="128" t="s">
        <v>27</v>
      </c>
      <c r="D185" s="128" t="s">
        <v>673</v>
      </c>
      <c r="E185" s="128" t="s">
        <v>14</v>
      </c>
      <c r="F185" s="129">
        <v>551900</v>
      </c>
      <c r="G185" s="20">
        <f t="shared" si="4"/>
        <v>551.9</v>
      </c>
    </row>
    <row r="186" spans="1:7" ht="25.5">
      <c r="A186" s="23">
        <f t="shared" si="5"/>
        <v>175</v>
      </c>
      <c r="B186" s="127" t="s">
        <v>98</v>
      </c>
      <c r="C186" s="128" t="s">
        <v>27</v>
      </c>
      <c r="D186" s="128" t="s">
        <v>673</v>
      </c>
      <c r="E186" s="128" t="s">
        <v>87</v>
      </c>
      <c r="F186" s="129">
        <v>551900</v>
      </c>
      <c r="G186" s="20">
        <f t="shared" si="4"/>
        <v>551.9</v>
      </c>
    </row>
    <row r="187" spans="1:7" ht="12.75">
      <c r="A187" s="23">
        <f t="shared" si="5"/>
        <v>176</v>
      </c>
      <c r="B187" s="127" t="s">
        <v>722</v>
      </c>
      <c r="C187" s="128" t="s">
        <v>218</v>
      </c>
      <c r="D187" s="128" t="s">
        <v>261</v>
      </c>
      <c r="E187" s="128" t="s">
        <v>14</v>
      </c>
      <c r="F187" s="129">
        <v>14035531</v>
      </c>
      <c r="G187" s="20">
        <f t="shared" si="4"/>
        <v>14035.531</v>
      </c>
    </row>
    <row r="188" spans="1:7" ht="38.25">
      <c r="A188" s="23">
        <f t="shared" si="5"/>
        <v>177</v>
      </c>
      <c r="B188" s="127" t="s">
        <v>607</v>
      </c>
      <c r="C188" s="128" t="s">
        <v>218</v>
      </c>
      <c r="D188" s="128" t="s">
        <v>277</v>
      </c>
      <c r="E188" s="128" t="s">
        <v>14</v>
      </c>
      <c r="F188" s="129">
        <v>14035531</v>
      </c>
      <c r="G188" s="20">
        <f t="shared" si="4"/>
        <v>14035.531</v>
      </c>
    </row>
    <row r="189" spans="1:7" ht="51">
      <c r="A189" s="23">
        <f t="shared" si="5"/>
        <v>178</v>
      </c>
      <c r="B189" s="127" t="s">
        <v>613</v>
      </c>
      <c r="C189" s="128" t="s">
        <v>218</v>
      </c>
      <c r="D189" s="128" t="s">
        <v>278</v>
      </c>
      <c r="E189" s="128" t="s">
        <v>14</v>
      </c>
      <c r="F189" s="129">
        <v>14035531</v>
      </c>
      <c r="G189" s="20">
        <f t="shared" si="4"/>
        <v>14035.531</v>
      </c>
    </row>
    <row r="190" spans="1:7" ht="63.75">
      <c r="A190" s="23">
        <f t="shared" si="5"/>
        <v>179</v>
      </c>
      <c r="B190" s="127" t="s">
        <v>626</v>
      </c>
      <c r="C190" s="128" t="s">
        <v>218</v>
      </c>
      <c r="D190" s="128" t="s">
        <v>296</v>
      </c>
      <c r="E190" s="128" t="s">
        <v>14</v>
      </c>
      <c r="F190" s="129">
        <v>14035531</v>
      </c>
      <c r="G190" s="20">
        <f t="shared" si="4"/>
        <v>14035.531</v>
      </c>
    </row>
    <row r="191" spans="1:7" ht="12.75">
      <c r="A191" s="23">
        <f t="shared" si="5"/>
        <v>180</v>
      </c>
      <c r="B191" s="127" t="s">
        <v>100</v>
      </c>
      <c r="C191" s="128" t="s">
        <v>218</v>
      </c>
      <c r="D191" s="128" t="s">
        <v>296</v>
      </c>
      <c r="E191" s="128" t="s">
        <v>88</v>
      </c>
      <c r="F191" s="129">
        <v>333767</v>
      </c>
      <c r="G191" s="20">
        <f t="shared" si="4"/>
        <v>333.767</v>
      </c>
    </row>
    <row r="192" spans="1:7" ht="25.5">
      <c r="A192" s="23">
        <f t="shared" si="5"/>
        <v>181</v>
      </c>
      <c r="B192" s="127" t="s">
        <v>98</v>
      </c>
      <c r="C192" s="128" t="s">
        <v>218</v>
      </c>
      <c r="D192" s="128" t="s">
        <v>296</v>
      </c>
      <c r="E192" s="128" t="s">
        <v>87</v>
      </c>
      <c r="F192" s="129">
        <v>13575917</v>
      </c>
      <c r="G192" s="20">
        <f t="shared" si="4"/>
        <v>13575.917</v>
      </c>
    </row>
    <row r="193" spans="1:7" ht="12.75">
      <c r="A193" s="23">
        <f t="shared" si="5"/>
        <v>182</v>
      </c>
      <c r="B193" s="127" t="s">
        <v>101</v>
      </c>
      <c r="C193" s="128" t="s">
        <v>218</v>
      </c>
      <c r="D193" s="128" t="s">
        <v>296</v>
      </c>
      <c r="E193" s="128" t="s">
        <v>89</v>
      </c>
      <c r="F193" s="129">
        <v>125847</v>
      </c>
      <c r="G193" s="20">
        <f t="shared" si="4"/>
        <v>125.847</v>
      </c>
    </row>
    <row r="194" spans="1:7" ht="12.75">
      <c r="A194" s="23">
        <f t="shared" si="5"/>
        <v>183</v>
      </c>
      <c r="B194" s="127" t="s">
        <v>419</v>
      </c>
      <c r="C194" s="128" t="s">
        <v>420</v>
      </c>
      <c r="D194" s="128" t="s">
        <v>261</v>
      </c>
      <c r="E194" s="128" t="s">
        <v>14</v>
      </c>
      <c r="F194" s="129">
        <v>3723938</v>
      </c>
      <c r="G194" s="20">
        <f t="shared" si="4"/>
        <v>3723.938</v>
      </c>
    </row>
    <row r="195" spans="1:7" ht="38.25">
      <c r="A195" s="23">
        <f t="shared" si="5"/>
        <v>184</v>
      </c>
      <c r="B195" s="127" t="s">
        <v>627</v>
      </c>
      <c r="C195" s="128" t="s">
        <v>420</v>
      </c>
      <c r="D195" s="128" t="s">
        <v>524</v>
      </c>
      <c r="E195" s="128" t="s">
        <v>14</v>
      </c>
      <c r="F195" s="129">
        <v>3723938</v>
      </c>
      <c r="G195" s="20">
        <f t="shared" si="4"/>
        <v>3723.938</v>
      </c>
    </row>
    <row r="196" spans="1:7" ht="38.25">
      <c r="A196" s="23">
        <f t="shared" si="5"/>
        <v>185</v>
      </c>
      <c r="B196" s="127" t="s">
        <v>421</v>
      </c>
      <c r="C196" s="128" t="s">
        <v>420</v>
      </c>
      <c r="D196" s="128" t="s">
        <v>533</v>
      </c>
      <c r="E196" s="128" t="s">
        <v>14</v>
      </c>
      <c r="F196" s="129">
        <v>3723938</v>
      </c>
      <c r="G196" s="20">
        <f t="shared" si="4"/>
        <v>3723.938</v>
      </c>
    </row>
    <row r="197" spans="1:7" ht="12.75">
      <c r="A197" s="23">
        <f t="shared" si="5"/>
        <v>186</v>
      </c>
      <c r="B197" s="127" t="s">
        <v>100</v>
      </c>
      <c r="C197" s="128" t="s">
        <v>420</v>
      </c>
      <c r="D197" s="128" t="s">
        <v>533</v>
      </c>
      <c r="E197" s="128" t="s">
        <v>88</v>
      </c>
      <c r="F197" s="129">
        <v>3366142</v>
      </c>
      <c r="G197" s="20">
        <f t="shared" si="4"/>
        <v>3366.142</v>
      </c>
    </row>
    <row r="198" spans="1:7" ht="25.5">
      <c r="A198" s="23">
        <f t="shared" si="5"/>
        <v>187</v>
      </c>
      <c r="B198" s="127" t="s">
        <v>98</v>
      </c>
      <c r="C198" s="128" t="s">
        <v>420</v>
      </c>
      <c r="D198" s="128" t="s">
        <v>533</v>
      </c>
      <c r="E198" s="128" t="s">
        <v>87</v>
      </c>
      <c r="F198" s="129">
        <v>335630</v>
      </c>
      <c r="G198" s="20">
        <f t="shared" si="4"/>
        <v>335.63</v>
      </c>
    </row>
    <row r="199" spans="1:7" ht="12.75">
      <c r="A199" s="23">
        <f t="shared" si="5"/>
        <v>188</v>
      </c>
      <c r="B199" s="127" t="s">
        <v>101</v>
      </c>
      <c r="C199" s="128" t="s">
        <v>420</v>
      </c>
      <c r="D199" s="128" t="s">
        <v>533</v>
      </c>
      <c r="E199" s="128" t="s">
        <v>89</v>
      </c>
      <c r="F199" s="129">
        <v>22166</v>
      </c>
      <c r="G199" s="20">
        <f t="shared" si="4"/>
        <v>22.166</v>
      </c>
    </row>
    <row r="200" spans="1:7" ht="12.75">
      <c r="A200" s="23">
        <f t="shared" si="5"/>
        <v>189</v>
      </c>
      <c r="B200" s="127" t="s">
        <v>723</v>
      </c>
      <c r="C200" s="128" t="s">
        <v>44</v>
      </c>
      <c r="D200" s="128" t="s">
        <v>261</v>
      </c>
      <c r="E200" s="128" t="s">
        <v>14</v>
      </c>
      <c r="F200" s="129">
        <v>10186390.79</v>
      </c>
      <c r="G200" s="20">
        <f t="shared" si="4"/>
        <v>10186.39079</v>
      </c>
    </row>
    <row r="201" spans="1:7" ht="38.25">
      <c r="A201" s="23">
        <f t="shared" si="5"/>
        <v>190</v>
      </c>
      <c r="B201" s="127" t="s">
        <v>622</v>
      </c>
      <c r="C201" s="128" t="s">
        <v>44</v>
      </c>
      <c r="D201" s="128" t="s">
        <v>290</v>
      </c>
      <c r="E201" s="128" t="s">
        <v>14</v>
      </c>
      <c r="F201" s="129">
        <v>10186390.79</v>
      </c>
      <c r="G201" s="20">
        <f t="shared" si="4"/>
        <v>10186.39079</v>
      </c>
    </row>
    <row r="202" spans="1:7" ht="12.75">
      <c r="A202" s="23">
        <f t="shared" si="5"/>
        <v>191</v>
      </c>
      <c r="B202" s="127" t="s">
        <v>632</v>
      </c>
      <c r="C202" s="128" t="s">
        <v>44</v>
      </c>
      <c r="D202" s="128" t="s">
        <v>301</v>
      </c>
      <c r="E202" s="128" t="s">
        <v>14</v>
      </c>
      <c r="F202" s="129">
        <v>10186390.79</v>
      </c>
      <c r="G202" s="20">
        <f t="shared" si="4"/>
        <v>10186.39079</v>
      </c>
    </row>
    <row r="203" spans="1:7" ht="25.5">
      <c r="A203" s="23">
        <f t="shared" si="5"/>
        <v>192</v>
      </c>
      <c r="B203" s="127" t="s">
        <v>115</v>
      </c>
      <c r="C203" s="128" t="s">
        <v>44</v>
      </c>
      <c r="D203" s="128" t="s">
        <v>535</v>
      </c>
      <c r="E203" s="128" t="s">
        <v>14</v>
      </c>
      <c r="F203" s="129">
        <v>600000</v>
      </c>
      <c r="G203" s="20">
        <f t="shared" si="4"/>
        <v>600</v>
      </c>
    </row>
    <row r="204" spans="1:7" ht="25.5">
      <c r="A204" s="23">
        <f t="shared" si="5"/>
        <v>193</v>
      </c>
      <c r="B204" s="127" t="s">
        <v>98</v>
      </c>
      <c r="C204" s="128" t="s">
        <v>44</v>
      </c>
      <c r="D204" s="128" t="s">
        <v>535</v>
      </c>
      <c r="E204" s="128" t="s">
        <v>87</v>
      </c>
      <c r="F204" s="129">
        <v>600000</v>
      </c>
      <c r="G204" s="20">
        <f aca="true" t="shared" si="6" ref="G204:G267">F204/1000</f>
        <v>600</v>
      </c>
    </row>
    <row r="205" spans="1:7" ht="25.5">
      <c r="A205" s="23">
        <f t="shared" si="5"/>
        <v>194</v>
      </c>
      <c r="B205" s="127" t="s">
        <v>633</v>
      </c>
      <c r="C205" s="128" t="s">
        <v>44</v>
      </c>
      <c r="D205" s="128" t="s">
        <v>537</v>
      </c>
      <c r="E205" s="128" t="s">
        <v>14</v>
      </c>
      <c r="F205" s="129">
        <v>672016</v>
      </c>
      <c r="G205" s="20">
        <f t="shared" si="6"/>
        <v>672.016</v>
      </c>
    </row>
    <row r="206" spans="1:7" ht="25.5">
      <c r="A206" s="23">
        <f aca="true" t="shared" si="7" ref="A206:A269">A205+1</f>
        <v>195</v>
      </c>
      <c r="B206" s="127" t="s">
        <v>98</v>
      </c>
      <c r="C206" s="128" t="s">
        <v>44</v>
      </c>
      <c r="D206" s="128" t="s">
        <v>537</v>
      </c>
      <c r="E206" s="128" t="s">
        <v>87</v>
      </c>
      <c r="F206" s="129">
        <v>672016</v>
      </c>
      <c r="G206" s="20">
        <f t="shared" si="6"/>
        <v>672.016</v>
      </c>
    </row>
    <row r="207" spans="1:7" ht="38.25">
      <c r="A207" s="23">
        <f t="shared" si="7"/>
        <v>196</v>
      </c>
      <c r="B207" s="127" t="s">
        <v>822</v>
      </c>
      <c r="C207" s="128" t="s">
        <v>44</v>
      </c>
      <c r="D207" s="128" t="s">
        <v>823</v>
      </c>
      <c r="E207" s="128" t="s">
        <v>14</v>
      </c>
      <c r="F207" s="129">
        <v>8371142.4</v>
      </c>
      <c r="G207" s="20">
        <f t="shared" si="6"/>
        <v>8371.1424</v>
      </c>
    </row>
    <row r="208" spans="1:7" ht="12.75">
      <c r="A208" s="23">
        <f t="shared" si="7"/>
        <v>197</v>
      </c>
      <c r="B208" s="127" t="s">
        <v>824</v>
      </c>
      <c r="C208" s="128" t="s">
        <v>44</v>
      </c>
      <c r="D208" s="128" t="s">
        <v>823</v>
      </c>
      <c r="E208" s="128" t="s">
        <v>825</v>
      </c>
      <c r="F208" s="129">
        <v>8219589</v>
      </c>
      <c r="G208" s="20">
        <f t="shared" si="6"/>
        <v>8219.589</v>
      </c>
    </row>
    <row r="209" spans="1:7" ht="12.75">
      <c r="A209" s="23">
        <f t="shared" si="7"/>
        <v>198</v>
      </c>
      <c r="B209" s="127" t="s">
        <v>125</v>
      </c>
      <c r="C209" s="128" t="s">
        <v>44</v>
      </c>
      <c r="D209" s="128" t="s">
        <v>823</v>
      </c>
      <c r="E209" s="128" t="s">
        <v>85</v>
      </c>
      <c r="F209" s="129">
        <v>151553.4</v>
      </c>
      <c r="G209" s="20">
        <f t="shared" si="6"/>
        <v>151.55339999999998</v>
      </c>
    </row>
    <row r="210" spans="1:7" ht="25.5">
      <c r="A210" s="23">
        <f t="shared" si="7"/>
        <v>199</v>
      </c>
      <c r="B210" s="127" t="s">
        <v>1141</v>
      </c>
      <c r="C210" s="128" t="s">
        <v>44</v>
      </c>
      <c r="D210" s="128" t="s">
        <v>1134</v>
      </c>
      <c r="E210" s="128" t="s">
        <v>14</v>
      </c>
      <c r="F210" s="129">
        <v>543232.39</v>
      </c>
      <c r="G210" s="20">
        <f t="shared" si="6"/>
        <v>543.23239</v>
      </c>
    </row>
    <row r="211" spans="1:7" ht="12.75">
      <c r="A211" s="23">
        <f t="shared" si="7"/>
        <v>200</v>
      </c>
      <c r="B211" s="127" t="s">
        <v>125</v>
      </c>
      <c r="C211" s="128" t="s">
        <v>44</v>
      </c>
      <c r="D211" s="128" t="s">
        <v>1134</v>
      </c>
      <c r="E211" s="128" t="s">
        <v>85</v>
      </c>
      <c r="F211" s="129">
        <v>543232.39</v>
      </c>
      <c r="G211" s="20">
        <f t="shared" si="6"/>
        <v>543.23239</v>
      </c>
    </row>
    <row r="212" spans="1:7" ht="12.75">
      <c r="A212" s="23">
        <f t="shared" si="7"/>
        <v>201</v>
      </c>
      <c r="B212" s="127" t="s">
        <v>56</v>
      </c>
      <c r="C212" s="128" t="s">
        <v>28</v>
      </c>
      <c r="D212" s="128" t="s">
        <v>261</v>
      </c>
      <c r="E212" s="128" t="s">
        <v>14</v>
      </c>
      <c r="F212" s="129">
        <v>932000</v>
      </c>
      <c r="G212" s="20">
        <f t="shared" si="6"/>
        <v>932</v>
      </c>
    </row>
    <row r="213" spans="1:7" ht="38.25">
      <c r="A213" s="23">
        <f t="shared" si="7"/>
        <v>202</v>
      </c>
      <c r="B213" s="127" t="s">
        <v>634</v>
      </c>
      <c r="C213" s="128" t="s">
        <v>28</v>
      </c>
      <c r="D213" s="128" t="s">
        <v>298</v>
      </c>
      <c r="E213" s="128" t="s">
        <v>14</v>
      </c>
      <c r="F213" s="129">
        <v>832000</v>
      </c>
      <c r="G213" s="20">
        <f t="shared" si="6"/>
        <v>832</v>
      </c>
    </row>
    <row r="214" spans="1:7" ht="25.5">
      <c r="A214" s="23">
        <f t="shared" si="7"/>
        <v>203</v>
      </c>
      <c r="B214" s="127" t="s">
        <v>635</v>
      </c>
      <c r="C214" s="128" t="s">
        <v>28</v>
      </c>
      <c r="D214" s="128" t="s">
        <v>299</v>
      </c>
      <c r="E214" s="128" t="s">
        <v>14</v>
      </c>
      <c r="F214" s="129">
        <v>300000</v>
      </c>
      <c r="G214" s="20">
        <f t="shared" si="6"/>
        <v>300</v>
      </c>
    </row>
    <row r="215" spans="1:7" ht="25.5">
      <c r="A215" s="23">
        <f t="shared" si="7"/>
        <v>204</v>
      </c>
      <c r="B215" s="127" t="s">
        <v>813</v>
      </c>
      <c r="C215" s="128" t="s">
        <v>28</v>
      </c>
      <c r="D215" s="128" t="s">
        <v>798</v>
      </c>
      <c r="E215" s="128" t="s">
        <v>14</v>
      </c>
      <c r="F215" s="129">
        <v>300000</v>
      </c>
      <c r="G215" s="20">
        <f t="shared" si="6"/>
        <v>300</v>
      </c>
    </row>
    <row r="216" spans="1:7" ht="58.5" customHeight="1">
      <c r="A216" s="23">
        <f t="shared" si="7"/>
        <v>205</v>
      </c>
      <c r="B216" s="127" t="s">
        <v>402</v>
      </c>
      <c r="C216" s="128" t="s">
        <v>28</v>
      </c>
      <c r="D216" s="128" t="s">
        <v>798</v>
      </c>
      <c r="E216" s="128" t="s">
        <v>83</v>
      </c>
      <c r="F216" s="129">
        <v>300000</v>
      </c>
      <c r="G216" s="20">
        <f t="shared" si="6"/>
        <v>300</v>
      </c>
    </row>
    <row r="217" spans="1:7" ht="12.75">
      <c r="A217" s="23">
        <f t="shared" si="7"/>
        <v>206</v>
      </c>
      <c r="B217" s="127" t="s">
        <v>1071</v>
      </c>
      <c r="C217" s="128" t="s">
        <v>28</v>
      </c>
      <c r="D217" s="128" t="s">
        <v>1067</v>
      </c>
      <c r="E217" s="128" t="s">
        <v>14</v>
      </c>
      <c r="F217" s="129">
        <v>532000</v>
      </c>
      <c r="G217" s="20">
        <f t="shared" si="6"/>
        <v>532</v>
      </c>
    </row>
    <row r="218" spans="1:7" ht="25.5">
      <c r="A218" s="23">
        <f t="shared" si="7"/>
        <v>207</v>
      </c>
      <c r="B218" s="127" t="s">
        <v>1095</v>
      </c>
      <c r="C218" s="128" t="s">
        <v>28</v>
      </c>
      <c r="D218" s="128" t="s">
        <v>1068</v>
      </c>
      <c r="E218" s="128" t="s">
        <v>14</v>
      </c>
      <c r="F218" s="129">
        <v>329100</v>
      </c>
      <c r="G218" s="20">
        <f t="shared" si="6"/>
        <v>329.1</v>
      </c>
    </row>
    <row r="219" spans="1:7" ht="25.5">
      <c r="A219" s="23">
        <f t="shared" si="7"/>
        <v>208</v>
      </c>
      <c r="B219" s="127" t="s">
        <v>98</v>
      </c>
      <c r="C219" s="128" t="s">
        <v>28</v>
      </c>
      <c r="D219" s="128" t="s">
        <v>1068</v>
      </c>
      <c r="E219" s="128" t="s">
        <v>87</v>
      </c>
      <c r="F219" s="129">
        <v>329100</v>
      </c>
      <c r="G219" s="20">
        <f t="shared" si="6"/>
        <v>329.1</v>
      </c>
    </row>
    <row r="220" spans="1:7" ht="25.5">
      <c r="A220" s="23">
        <f t="shared" si="7"/>
        <v>209</v>
      </c>
      <c r="B220" s="127" t="s">
        <v>1096</v>
      </c>
      <c r="C220" s="128" t="s">
        <v>28</v>
      </c>
      <c r="D220" s="128" t="s">
        <v>1094</v>
      </c>
      <c r="E220" s="128" t="s">
        <v>14</v>
      </c>
      <c r="F220" s="129">
        <v>202900</v>
      </c>
      <c r="G220" s="20">
        <f t="shared" si="6"/>
        <v>202.9</v>
      </c>
    </row>
    <row r="221" spans="1:7" ht="25.5">
      <c r="A221" s="23">
        <f t="shared" si="7"/>
        <v>210</v>
      </c>
      <c r="B221" s="127" t="s">
        <v>98</v>
      </c>
      <c r="C221" s="128" t="s">
        <v>28</v>
      </c>
      <c r="D221" s="128" t="s">
        <v>1094</v>
      </c>
      <c r="E221" s="128" t="s">
        <v>87</v>
      </c>
      <c r="F221" s="129">
        <v>202900</v>
      </c>
      <c r="G221" s="20">
        <f t="shared" si="6"/>
        <v>202.9</v>
      </c>
    </row>
    <row r="222" spans="1:7" ht="38.25">
      <c r="A222" s="23">
        <f t="shared" si="7"/>
        <v>211</v>
      </c>
      <c r="B222" s="127" t="s">
        <v>605</v>
      </c>
      <c r="C222" s="128" t="s">
        <v>28</v>
      </c>
      <c r="D222" s="128" t="s">
        <v>272</v>
      </c>
      <c r="E222" s="128" t="s">
        <v>14</v>
      </c>
      <c r="F222" s="129">
        <v>100000</v>
      </c>
      <c r="G222" s="20">
        <f t="shared" si="6"/>
        <v>100</v>
      </c>
    </row>
    <row r="223" spans="1:7" ht="63.75">
      <c r="A223" s="23">
        <f t="shared" si="7"/>
        <v>212</v>
      </c>
      <c r="B223" s="127" t="s">
        <v>1097</v>
      </c>
      <c r="C223" s="128" t="s">
        <v>28</v>
      </c>
      <c r="D223" s="128" t="s">
        <v>1089</v>
      </c>
      <c r="E223" s="128" t="s">
        <v>14</v>
      </c>
      <c r="F223" s="129">
        <v>100000</v>
      </c>
      <c r="G223" s="20">
        <f t="shared" si="6"/>
        <v>100</v>
      </c>
    </row>
    <row r="224" spans="1:7" ht="12.75">
      <c r="A224" s="23">
        <f t="shared" si="7"/>
        <v>213</v>
      </c>
      <c r="B224" s="127" t="s">
        <v>125</v>
      </c>
      <c r="C224" s="128" t="s">
        <v>28</v>
      </c>
      <c r="D224" s="128" t="s">
        <v>1089</v>
      </c>
      <c r="E224" s="128" t="s">
        <v>85</v>
      </c>
      <c r="F224" s="129">
        <v>100000</v>
      </c>
      <c r="G224" s="20">
        <f t="shared" si="6"/>
        <v>100</v>
      </c>
    </row>
    <row r="225" spans="1:7" ht="12.75">
      <c r="A225" s="23">
        <f t="shared" si="7"/>
        <v>214</v>
      </c>
      <c r="B225" s="127" t="s">
        <v>57</v>
      </c>
      <c r="C225" s="128" t="s">
        <v>29</v>
      </c>
      <c r="D225" s="128" t="s">
        <v>261</v>
      </c>
      <c r="E225" s="128" t="s">
        <v>14</v>
      </c>
      <c r="F225" s="129">
        <v>19992742.45</v>
      </c>
      <c r="G225" s="20">
        <f t="shared" si="6"/>
        <v>19992.742449999998</v>
      </c>
    </row>
    <row r="226" spans="1:7" ht="12.75">
      <c r="A226" s="23">
        <f t="shared" si="7"/>
        <v>215</v>
      </c>
      <c r="B226" s="127" t="s">
        <v>219</v>
      </c>
      <c r="C226" s="128" t="s">
        <v>220</v>
      </c>
      <c r="D226" s="128" t="s">
        <v>261</v>
      </c>
      <c r="E226" s="128" t="s">
        <v>14</v>
      </c>
      <c r="F226" s="129">
        <v>11492742.45</v>
      </c>
      <c r="G226" s="20">
        <f t="shared" si="6"/>
        <v>11492.74245</v>
      </c>
    </row>
    <row r="227" spans="1:7" ht="38.25">
      <c r="A227" s="23">
        <f t="shared" si="7"/>
        <v>216</v>
      </c>
      <c r="B227" s="127" t="s">
        <v>622</v>
      </c>
      <c r="C227" s="128" t="s">
        <v>220</v>
      </c>
      <c r="D227" s="128" t="s">
        <v>290</v>
      </c>
      <c r="E227" s="128" t="s">
        <v>14</v>
      </c>
      <c r="F227" s="129">
        <v>9290596.41</v>
      </c>
      <c r="G227" s="20">
        <f t="shared" si="6"/>
        <v>9290.59641</v>
      </c>
    </row>
    <row r="228" spans="1:7" ht="25.5">
      <c r="A228" s="23">
        <f t="shared" si="7"/>
        <v>217</v>
      </c>
      <c r="B228" s="127" t="s">
        <v>636</v>
      </c>
      <c r="C228" s="128" t="s">
        <v>220</v>
      </c>
      <c r="D228" s="128" t="s">
        <v>300</v>
      </c>
      <c r="E228" s="128" t="s">
        <v>14</v>
      </c>
      <c r="F228" s="129">
        <v>9290596.41</v>
      </c>
      <c r="G228" s="20">
        <f t="shared" si="6"/>
        <v>9290.59641</v>
      </c>
    </row>
    <row r="229" spans="1:7" ht="25.5">
      <c r="A229" s="23">
        <f t="shared" si="7"/>
        <v>218</v>
      </c>
      <c r="B229" s="127" t="s">
        <v>1070</v>
      </c>
      <c r="C229" s="128" t="s">
        <v>220</v>
      </c>
      <c r="D229" s="128" t="s">
        <v>1066</v>
      </c>
      <c r="E229" s="128" t="s">
        <v>14</v>
      </c>
      <c r="F229" s="129">
        <v>2853109.65</v>
      </c>
      <c r="G229" s="20">
        <f t="shared" si="6"/>
        <v>2853.10965</v>
      </c>
    </row>
    <row r="230" spans="1:7" ht="12.75">
      <c r="A230" s="23">
        <f t="shared" si="7"/>
        <v>219</v>
      </c>
      <c r="B230" s="127" t="s">
        <v>125</v>
      </c>
      <c r="C230" s="128" t="s">
        <v>220</v>
      </c>
      <c r="D230" s="128" t="s">
        <v>1066</v>
      </c>
      <c r="E230" s="128" t="s">
        <v>85</v>
      </c>
      <c r="F230" s="129">
        <v>2853109.65</v>
      </c>
      <c r="G230" s="20">
        <f t="shared" si="6"/>
        <v>2853.10965</v>
      </c>
    </row>
    <row r="231" spans="1:7" ht="63.75">
      <c r="A231" s="23">
        <f t="shared" si="7"/>
        <v>220</v>
      </c>
      <c r="B231" s="127" t="s">
        <v>814</v>
      </c>
      <c r="C231" s="128" t="s">
        <v>220</v>
      </c>
      <c r="D231" s="128" t="s">
        <v>1135</v>
      </c>
      <c r="E231" s="128" t="s">
        <v>14</v>
      </c>
      <c r="F231" s="129">
        <v>4455200</v>
      </c>
      <c r="G231" s="20">
        <f t="shared" si="6"/>
        <v>4455.2</v>
      </c>
    </row>
    <row r="232" spans="1:7" ht="12.75">
      <c r="A232" s="23">
        <f t="shared" si="7"/>
        <v>221</v>
      </c>
      <c r="B232" s="127" t="s">
        <v>125</v>
      </c>
      <c r="C232" s="128" t="s">
        <v>220</v>
      </c>
      <c r="D232" s="128" t="s">
        <v>1135</v>
      </c>
      <c r="E232" s="128" t="s">
        <v>85</v>
      </c>
      <c r="F232" s="129">
        <v>4455200</v>
      </c>
      <c r="G232" s="20">
        <f t="shared" si="6"/>
        <v>4455.2</v>
      </c>
    </row>
    <row r="233" spans="1:7" ht="38.25">
      <c r="A233" s="23">
        <f t="shared" si="7"/>
        <v>222</v>
      </c>
      <c r="B233" s="127" t="s">
        <v>890</v>
      </c>
      <c r="C233" s="128" t="s">
        <v>220</v>
      </c>
      <c r="D233" s="128" t="s">
        <v>887</v>
      </c>
      <c r="E233" s="128" t="s">
        <v>14</v>
      </c>
      <c r="F233" s="129">
        <v>1895000</v>
      </c>
      <c r="G233" s="20">
        <f t="shared" si="6"/>
        <v>1895</v>
      </c>
    </row>
    <row r="234" spans="1:7" ht="12.75">
      <c r="A234" s="23">
        <f t="shared" si="7"/>
        <v>223</v>
      </c>
      <c r="B234" s="127" t="s">
        <v>125</v>
      </c>
      <c r="C234" s="128" t="s">
        <v>220</v>
      </c>
      <c r="D234" s="128" t="s">
        <v>887</v>
      </c>
      <c r="E234" s="128" t="s">
        <v>85</v>
      </c>
      <c r="F234" s="129">
        <v>1895000</v>
      </c>
      <c r="G234" s="20">
        <f t="shared" si="6"/>
        <v>1895</v>
      </c>
    </row>
    <row r="235" spans="1:7" ht="51">
      <c r="A235" s="23">
        <f t="shared" si="7"/>
        <v>224</v>
      </c>
      <c r="B235" s="127" t="s">
        <v>1099</v>
      </c>
      <c r="C235" s="128" t="s">
        <v>220</v>
      </c>
      <c r="D235" s="128" t="s">
        <v>1090</v>
      </c>
      <c r="E235" s="128" t="s">
        <v>14</v>
      </c>
      <c r="F235" s="129">
        <v>87286.76</v>
      </c>
      <c r="G235" s="20">
        <f t="shared" si="6"/>
        <v>87.28676</v>
      </c>
    </row>
    <row r="236" spans="1:7" ht="12.75">
      <c r="A236" s="23">
        <f t="shared" si="7"/>
        <v>225</v>
      </c>
      <c r="B236" s="127" t="s">
        <v>125</v>
      </c>
      <c r="C236" s="128" t="s">
        <v>220</v>
      </c>
      <c r="D236" s="128" t="s">
        <v>1090</v>
      </c>
      <c r="E236" s="128" t="s">
        <v>85</v>
      </c>
      <c r="F236" s="129">
        <v>87286.76</v>
      </c>
      <c r="G236" s="20">
        <f t="shared" si="6"/>
        <v>87.28676</v>
      </c>
    </row>
    <row r="237" spans="1:7" ht="38.25">
      <c r="A237" s="23">
        <f t="shared" si="7"/>
        <v>226</v>
      </c>
      <c r="B237" s="127" t="s">
        <v>1179</v>
      </c>
      <c r="C237" s="128" t="s">
        <v>220</v>
      </c>
      <c r="D237" s="128" t="s">
        <v>1174</v>
      </c>
      <c r="E237" s="128" t="s">
        <v>14</v>
      </c>
      <c r="F237" s="129">
        <v>498260</v>
      </c>
      <c r="G237" s="20">
        <f t="shared" si="6"/>
        <v>498.26</v>
      </c>
    </row>
    <row r="238" spans="1:7" ht="38.25">
      <c r="A238" s="23">
        <f t="shared" si="7"/>
        <v>227</v>
      </c>
      <c r="B238" s="127" t="s">
        <v>1180</v>
      </c>
      <c r="C238" s="128" t="s">
        <v>220</v>
      </c>
      <c r="D238" s="128" t="s">
        <v>1176</v>
      </c>
      <c r="E238" s="128" t="s">
        <v>14</v>
      </c>
      <c r="F238" s="129">
        <v>498260</v>
      </c>
      <c r="G238" s="20">
        <f t="shared" si="6"/>
        <v>498.26</v>
      </c>
    </row>
    <row r="239" spans="1:7" ht="12.75">
      <c r="A239" s="23">
        <f t="shared" si="7"/>
        <v>228</v>
      </c>
      <c r="B239" s="127" t="s">
        <v>125</v>
      </c>
      <c r="C239" s="128" t="s">
        <v>220</v>
      </c>
      <c r="D239" s="128" t="s">
        <v>1176</v>
      </c>
      <c r="E239" s="128" t="s">
        <v>85</v>
      </c>
      <c r="F239" s="129">
        <v>498260</v>
      </c>
      <c r="G239" s="20">
        <f t="shared" si="6"/>
        <v>498.26</v>
      </c>
    </row>
    <row r="240" spans="1:7" ht="12.75">
      <c r="A240" s="23">
        <f t="shared" si="7"/>
        <v>229</v>
      </c>
      <c r="B240" s="127" t="s">
        <v>80</v>
      </c>
      <c r="C240" s="128" t="s">
        <v>220</v>
      </c>
      <c r="D240" s="128" t="s">
        <v>262</v>
      </c>
      <c r="E240" s="128" t="s">
        <v>14</v>
      </c>
      <c r="F240" s="129">
        <v>1703886.04</v>
      </c>
      <c r="G240" s="20">
        <f t="shared" si="6"/>
        <v>1703.88604</v>
      </c>
    </row>
    <row r="241" spans="1:7" ht="12.75">
      <c r="A241" s="23">
        <f t="shared" si="7"/>
        <v>230</v>
      </c>
      <c r="B241" s="127" t="s">
        <v>74</v>
      </c>
      <c r="C241" s="128" t="s">
        <v>220</v>
      </c>
      <c r="D241" s="128" t="s">
        <v>263</v>
      </c>
      <c r="E241" s="128" t="s">
        <v>14</v>
      </c>
      <c r="F241" s="129">
        <v>1703886.04</v>
      </c>
      <c r="G241" s="20">
        <f t="shared" si="6"/>
        <v>1703.88604</v>
      </c>
    </row>
    <row r="242" spans="1:7" ht="12.75">
      <c r="A242" s="23">
        <f t="shared" si="7"/>
        <v>231</v>
      </c>
      <c r="B242" s="127" t="s">
        <v>125</v>
      </c>
      <c r="C242" s="128" t="s">
        <v>220</v>
      </c>
      <c r="D242" s="128" t="s">
        <v>263</v>
      </c>
      <c r="E242" s="128" t="s">
        <v>85</v>
      </c>
      <c r="F242" s="129">
        <v>1703886.04</v>
      </c>
      <c r="G242" s="20">
        <f t="shared" si="6"/>
        <v>1703.88604</v>
      </c>
    </row>
    <row r="243" spans="1:7" ht="12.75">
      <c r="A243" s="23">
        <f t="shared" si="7"/>
        <v>232</v>
      </c>
      <c r="B243" s="127" t="s">
        <v>460</v>
      </c>
      <c r="C243" s="128" t="s">
        <v>438</v>
      </c>
      <c r="D243" s="128" t="s">
        <v>261</v>
      </c>
      <c r="E243" s="128" t="s">
        <v>14</v>
      </c>
      <c r="F243" s="129">
        <v>8500000</v>
      </c>
      <c r="G243" s="20">
        <f t="shared" si="6"/>
        <v>8500</v>
      </c>
    </row>
    <row r="244" spans="1:7" ht="38.25">
      <c r="A244" s="23">
        <f t="shared" si="7"/>
        <v>233</v>
      </c>
      <c r="B244" s="127" t="s">
        <v>622</v>
      </c>
      <c r="C244" s="128" t="s">
        <v>438</v>
      </c>
      <c r="D244" s="128" t="s">
        <v>290</v>
      </c>
      <c r="E244" s="128" t="s">
        <v>14</v>
      </c>
      <c r="F244" s="129">
        <v>8500000</v>
      </c>
      <c r="G244" s="20">
        <f t="shared" si="6"/>
        <v>8500</v>
      </c>
    </row>
    <row r="245" spans="1:7" ht="12.75">
      <c r="A245" s="23">
        <f t="shared" si="7"/>
        <v>234</v>
      </c>
      <c r="B245" s="127" t="s">
        <v>637</v>
      </c>
      <c r="C245" s="128" t="s">
        <v>438</v>
      </c>
      <c r="D245" s="128" t="s">
        <v>297</v>
      </c>
      <c r="E245" s="128" t="s">
        <v>14</v>
      </c>
      <c r="F245" s="129">
        <v>8500000</v>
      </c>
      <c r="G245" s="20">
        <f t="shared" si="6"/>
        <v>8500</v>
      </c>
    </row>
    <row r="246" spans="1:7" ht="51">
      <c r="A246" s="23">
        <f t="shared" si="7"/>
        <v>235</v>
      </c>
      <c r="B246" s="127" t="s">
        <v>683</v>
      </c>
      <c r="C246" s="128" t="s">
        <v>438</v>
      </c>
      <c r="D246" s="128" t="s">
        <v>675</v>
      </c>
      <c r="E246" s="128" t="s">
        <v>14</v>
      </c>
      <c r="F246" s="129">
        <v>5041930</v>
      </c>
      <c r="G246" s="20">
        <f t="shared" si="6"/>
        <v>5041.93</v>
      </c>
    </row>
    <row r="247" spans="1:7" ht="12.75">
      <c r="A247" s="23">
        <f t="shared" si="7"/>
        <v>236</v>
      </c>
      <c r="B247" s="127" t="s">
        <v>125</v>
      </c>
      <c r="C247" s="128" t="s">
        <v>438</v>
      </c>
      <c r="D247" s="128" t="s">
        <v>675</v>
      </c>
      <c r="E247" s="128" t="s">
        <v>85</v>
      </c>
      <c r="F247" s="129">
        <v>5041930</v>
      </c>
      <c r="G247" s="20">
        <f t="shared" si="6"/>
        <v>5041.93</v>
      </c>
    </row>
    <row r="248" spans="1:7" ht="25.5">
      <c r="A248" s="23">
        <f t="shared" si="7"/>
        <v>237</v>
      </c>
      <c r="B248" s="127" t="s">
        <v>422</v>
      </c>
      <c r="C248" s="128" t="s">
        <v>438</v>
      </c>
      <c r="D248" s="128" t="s">
        <v>542</v>
      </c>
      <c r="E248" s="128" t="s">
        <v>14</v>
      </c>
      <c r="F248" s="129">
        <v>3458070</v>
      </c>
      <c r="G248" s="20">
        <f t="shared" si="6"/>
        <v>3458.07</v>
      </c>
    </row>
    <row r="249" spans="1:7" ht="25.5">
      <c r="A249" s="23">
        <f t="shared" si="7"/>
        <v>238</v>
      </c>
      <c r="B249" s="127" t="s">
        <v>98</v>
      </c>
      <c r="C249" s="128" t="s">
        <v>438</v>
      </c>
      <c r="D249" s="128" t="s">
        <v>542</v>
      </c>
      <c r="E249" s="128" t="s">
        <v>87</v>
      </c>
      <c r="F249" s="129">
        <v>3458070</v>
      </c>
      <c r="G249" s="20">
        <f t="shared" si="6"/>
        <v>3458.07</v>
      </c>
    </row>
    <row r="250" spans="1:7" ht="12.75">
      <c r="A250" s="23">
        <f t="shared" si="7"/>
        <v>239</v>
      </c>
      <c r="B250" s="127" t="s">
        <v>416</v>
      </c>
      <c r="C250" s="128" t="s">
        <v>404</v>
      </c>
      <c r="D250" s="128" t="s">
        <v>261</v>
      </c>
      <c r="E250" s="128" t="s">
        <v>14</v>
      </c>
      <c r="F250" s="129">
        <v>8085550</v>
      </c>
      <c r="G250" s="20">
        <f t="shared" si="6"/>
        <v>8085.55</v>
      </c>
    </row>
    <row r="251" spans="1:7" ht="12.75">
      <c r="A251" s="23">
        <f t="shared" si="7"/>
        <v>240</v>
      </c>
      <c r="B251" s="127" t="s">
        <v>417</v>
      </c>
      <c r="C251" s="128" t="s">
        <v>406</v>
      </c>
      <c r="D251" s="128" t="s">
        <v>261</v>
      </c>
      <c r="E251" s="128" t="s">
        <v>14</v>
      </c>
      <c r="F251" s="129">
        <v>8085550</v>
      </c>
      <c r="G251" s="20">
        <f t="shared" si="6"/>
        <v>8085.55</v>
      </c>
    </row>
    <row r="252" spans="1:7" ht="38.25">
      <c r="A252" s="23">
        <f t="shared" si="7"/>
        <v>241</v>
      </c>
      <c r="B252" s="127" t="s">
        <v>622</v>
      </c>
      <c r="C252" s="128" t="s">
        <v>406</v>
      </c>
      <c r="D252" s="128" t="s">
        <v>290</v>
      </c>
      <c r="E252" s="128" t="s">
        <v>14</v>
      </c>
      <c r="F252" s="129">
        <v>7705550</v>
      </c>
      <c r="G252" s="20">
        <f t="shared" si="6"/>
        <v>7705.55</v>
      </c>
    </row>
    <row r="253" spans="1:7" ht="12.75">
      <c r="A253" s="23">
        <f t="shared" si="7"/>
        <v>242</v>
      </c>
      <c r="B253" s="127" t="s">
        <v>637</v>
      </c>
      <c r="C253" s="128" t="s">
        <v>406</v>
      </c>
      <c r="D253" s="128" t="s">
        <v>297</v>
      </c>
      <c r="E253" s="128" t="s">
        <v>14</v>
      </c>
      <c r="F253" s="129">
        <v>7705550</v>
      </c>
      <c r="G253" s="20">
        <f t="shared" si="6"/>
        <v>7705.55</v>
      </c>
    </row>
    <row r="254" spans="1:7" ht="25.5">
      <c r="A254" s="23">
        <f t="shared" si="7"/>
        <v>243</v>
      </c>
      <c r="B254" s="127" t="s">
        <v>418</v>
      </c>
      <c r="C254" s="128" t="s">
        <v>406</v>
      </c>
      <c r="D254" s="128" t="s">
        <v>543</v>
      </c>
      <c r="E254" s="128" t="s">
        <v>14</v>
      </c>
      <c r="F254" s="129">
        <v>100000</v>
      </c>
      <c r="G254" s="20">
        <f t="shared" si="6"/>
        <v>100</v>
      </c>
    </row>
    <row r="255" spans="1:7" ht="25.5">
      <c r="A255" s="23">
        <f t="shared" si="7"/>
        <v>244</v>
      </c>
      <c r="B255" s="127" t="s">
        <v>98</v>
      </c>
      <c r="C255" s="128" t="s">
        <v>406</v>
      </c>
      <c r="D255" s="128" t="s">
        <v>543</v>
      </c>
      <c r="E255" s="128" t="s">
        <v>87</v>
      </c>
      <c r="F255" s="129">
        <v>100000</v>
      </c>
      <c r="G255" s="20">
        <f t="shared" si="6"/>
        <v>100</v>
      </c>
    </row>
    <row r="256" spans="1:7" ht="25.5">
      <c r="A256" s="23">
        <f t="shared" si="7"/>
        <v>245</v>
      </c>
      <c r="B256" s="127" t="s">
        <v>724</v>
      </c>
      <c r="C256" s="128" t="s">
        <v>406</v>
      </c>
      <c r="D256" s="128" t="s">
        <v>701</v>
      </c>
      <c r="E256" s="128" t="s">
        <v>14</v>
      </c>
      <c r="F256" s="129">
        <v>7605550</v>
      </c>
      <c r="G256" s="20">
        <f t="shared" si="6"/>
        <v>7605.55</v>
      </c>
    </row>
    <row r="257" spans="1:7" ht="25.5">
      <c r="A257" s="23">
        <f t="shared" si="7"/>
        <v>246</v>
      </c>
      <c r="B257" s="127" t="s">
        <v>98</v>
      </c>
      <c r="C257" s="128" t="s">
        <v>406</v>
      </c>
      <c r="D257" s="128" t="s">
        <v>701</v>
      </c>
      <c r="E257" s="128" t="s">
        <v>87</v>
      </c>
      <c r="F257" s="129">
        <v>7605550</v>
      </c>
      <c r="G257" s="20">
        <f t="shared" si="6"/>
        <v>7605.55</v>
      </c>
    </row>
    <row r="258" spans="1:7" ht="38.25">
      <c r="A258" s="23">
        <f t="shared" si="7"/>
        <v>247</v>
      </c>
      <c r="B258" s="127" t="s">
        <v>627</v>
      </c>
      <c r="C258" s="128" t="s">
        <v>406</v>
      </c>
      <c r="D258" s="128" t="s">
        <v>524</v>
      </c>
      <c r="E258" s="128" t="s">
        <v>14</v>
      </c>
      <c r="F258" s="129">
        <v>380000</v>
      </c>
      <c r="G258" s="20">
        <f t="shared" si="6"/>
        <v>380</v>
      </c>
    </row>
    <row r="259" spans="1:7" ht="25.5">
      <c r="A259" s="23">
        <f t="shared" si="7"/>
        <v>248</v>
      </c>
      <c r="B259" s="127" t="s">
        <v>628</v>
      </c>
      <c r="C259" s="128" t="s">
        <v>406</v>
      </c>
      <c r="D259" s="128" t="s">
        <v>526</v>
      </c>
      <c r="E259" s="128" t="s">
        <v>14</v>
      </c>
      <c r="F259" s="129">
        <v>100000</v>
      </c>
      <c r="G259" s="20">
        <f t="shared" si="6"/>
        <v>100</v>
      </c>
    </row>
    <row r="260" spans="1:7" ht="25.5">
      <c r="A260" s="23">
        <f t="shared" si="7"/>
        <v>249</v>
      </c>
      <c r="B260" s="127" t="s">
        <v>98</v>
      </c>
      <c r="C260" s="128" t="s">
        <v>406</v>
      </c>
      <c r="D260" s="128" t="s">
        <v>526</v>
      </c>
      <c r="E260" s="128" t="s">
        <v>87</v>
      </c>
      <c r="F260" s="129">
        <v>100000</v>
      </c>
      <c r="G260" s="20">
        <f t="shared" si="6"/>
        <v>100</v>
      </c>
    </row>
    <row r="261" spans="1:7" ht="25.5">
      <c r="A261" s="23">
        <f t="shared" si="7"/>
        <v>250</v>
      </c>
      <c r="B261" s="127" t="s">
        <v>629</v>
      </c>
      <c r="C261" s="128" t="s">
        <v>406</v>
      </c>
      <c r="D261" s="128" t="s">
        <v>528</v>
      </c>
      <c r="E261" s="128" t="s">
        <v>14</v>
      </c>
      <c r="F261" s="129">
        <v>100000</v>
      </c>
      <c r="G261" s="20">
        <f t="shared" si="6"/>
        <v>100</v>
      </c>
    </row>
    <row r="262" spans="1:7" ht="25.5">
      <c r="A262" s="23">
        <f t="shared" si="7"/>
        <v>251</v>
      </c>
      <c r="B262" s="127" t="s">
        <v>98</v>
      </c>
      <c r="C262" s="128" t="s">
        <v>406</v>
      </c>
      <c r="D262" s="128" t="s">
        <v>528</v>
      </c>
      <c r="E262" s="128" t="s">
        <v>87</v>
      </c>
      <c r="F262" s="129">
        <v>100000</v>
      </c>
      <c r="G262" s="20">
        <f t="shared" si="6"/>
        <v>100</v>
      </c>
    </row>
    <row r="263" spans="1:7" ht="25.5">
      <c r="A263" s="23">
        <f t="shared" si="7"/>
        <v>252</v>
      </c>
      <c r="B263" s="127" t="s">
        <v>630</v>
      </c>
      <c r="C263" s="128" t="s">
        <v>406</v>
      </c>
      <c r="D263" s="128" t="s">
        <v>530</v>
      </c>
      <c r="E263" s="128" t="s">
        <v>14</v>
      </c>
      <c r="F263" s="129">
        <v>80000</v>
      </c>
      <c r="G263" s="20">
        <f t="shared" si="6"/>
        <v>80</v>
      </c>
    </row>
    <row r="264" spans="1:7" ht="25.5">
      <c r="A264" s="23">
        <f t="shared" si="7"/>
        <v>253</v>
      </c>
      <c r="B264" s="127" t="s">
        <v>98</v>
      </c>
      <c r="C264" s="128" t="s">
        <v>406</v>
      </c>
      <c r="D264" s="128" t="s">
        <v>530</v>
      </c>
      <c r="E264" s="128" t="s">
        <v>87</v>
      </c>
      <c r="F264" s="129">
        <v>80000</v>
      </c>
      <c r="G264" s="20">
        <f t="shared" si="6"/>
        <v>80</v>
      </c>
    </row>
    <row r="265" spans="1:7" ht="51">
      <c r="A265" s="23">
        <f t="shared" si="7"/>
        <v>254</v>
      </c>
      <c r="B265" s="127" t="s">
        <v>631</v>
      </c>
      <c r="C265" s="128" t="s">
        <v>406</v>
      </c>
      <c r="D265" s="128" t="s">
        <v>532</v>
      </c>
      <c r="E265" s="128" t="s">
        <v>14</v>
      </c>
      <c r="F265" s="129">
        <v>100000</v>
      </c>
      <c r="G265" s="20">
        <f t="shared" si="6"/>
        <v>100</v>
      </c>
    </row>
    <row r="266" spans="1:7" ht="25.5">
      <c r="A266" s="23">
        <f t="shared" si="7"/>
        <v>255</v>
      </c>
      <c r="B266" s="127" t="s">
        <v>98</v>
      </c>
      <c r="C266" s="128" t="s">
        <v>406</v>
      </c>
      <c r="D266" s="128" t="s">
        <v>532</v>
      </c>
      <c r="E266" s="128" t="s">
        <v>87</v>
      </c>
      <c r="F266" s="129">
        <v>100000</v>
      </c>
      <c r="G266" s="20">
        <f t="shared" si="6"/>
        <v>100</v>
      </c>
    </row>
    <row r="267" spans="1:7" ht="12.75">
      <c r="A267" s="23">
        <f t="shared" si="7"/>
        <v>256</v>
      </c>
      <c r="B267" s="127" t="s">
        <v>58</v>
      </c>
      <c r="C267" s="128" t="s">
        <v>30</v>
      </c>
      <c r="D267" s="128" t="s">
        <v>261</v>
      </c>
      <c r="E267" s="128" t="s">
        <v>14</v>
      </c>
      <c r="F267" s="129">
        <v>1041557657.74</v>
      </c>
      <c r="G267" s="20">
        <f t="shared" si="6"/>
        <v>1041557.65774</v>
      </c>
    </row>
    <row r="268" spans="1:7" ht="12.75">
      <c r="A268" s="23">
        <f t="shared" si="7"/>
        <v>257</v>
      </c>
      <c r="B268" s="127" t="s">
        <v>59</v>
      </c>
      <c r="C268" s="128" t="s">
        <v>31</v>
      </c>
      <c r="D268" s="128" t="s">
        <v>261</v>
      </c>
      <c r="E268" s="128" t="s">
        <v>14</v>
      </c>
      <c r="F268" s="129">
        <v>430259202.91</v>
      </c>
      <c r="G268" s="20">
        <f aca="true" t="shared" si="8" ref="G268:G331">F268/1000</f>
        <v>430259.20291000005</v>
      </c>
    </row>
    <row r="269" spans="1:7" ht="25.5">
      <c r="A269" s="23">
        <f t="shared" si="7"/>
        <v>258</v>
      </c>
      <c r="B269" s="127" t="s">
        <v>638</v>
      </c>
      <c r="C269" s="128" t="s">
        <v>31</v>
      </c>
      <c r="D269" s="128" t="s">
        <v>315</v>
      </c>
      <c r="E269" s="128" t="s">
        <v>14</v>
      </c>
      <c r="F269" s="129">
        <v>427824202.91</v>
      </c>
      <c r="G269" s="20">
        <f t="shared" si="8"/>
        <v>427824.20291000005</v>
      </c>
    </row>
    <row r="270" spans="1:7" ht="25.5">
      <c r="A270" s="23">
        <f aca="true" t="shared" si="9" ref="A270:A333">A269+1</f>
        <v>259</v>
      </c>
      <c r="B270" s="127" t="s">
        <v>815</v>
      </c>
      <c r="C270" s="128" t="s">
        <v>31</v>
      </c>
      <c r="D270" s="128" t="s">
        <v>316</v>
      </c>
      <c r="E270" s="128" t="s">
        <v>14</v>
      </c>
      <c r="F270" s="129">
        <v>427621702.91</v>
      </c>
      <c r="G270" s="20">
        <f t="shared" si="8"/>
        <v>427621.70291000005</v>
      </c>
    </row>
    <row r="271" spans="1:7" ht="63.75">
      <c r="A271" s="23">
        <f t="shared" si="9"/>
        <v>260</v>
      </c>
      <c r="B271" s="127" t="s">
        <v>639</v>
      </c>
      <c r="C271" s="128" t="s">
        <v>31</v>
      </c>
      <c r="D271" s="128" t="s">
        <v>317</v>
      </c>
      <c r="E271" s="128" t="s">
        <v>14</v>
      </c>
      <c r="F271" s="129">
        <v>122269083.11</v>
      </c>
      <c r="G271" s="20">
        <f t="shared" si="8"/>
        <v>122269.08310999999</v>
      </c>
    </row>
    <row r="272" spans="1:7" ht="12.75">
      <c r="A272" s="23">
        <f t="shared" si="9"/>
        <v>261</v>
      </c>
      <c r="B272" s="127" t="s">
        <v>100</v>
      </c>
      <c r="C272" s="128" t="s">
        <v>31</v>
      </c>
      <c r="D272" s="128" t="s">
        <v>317</v>
      </c>
      <c r="E272" s="128" t="s">
        <v>88</v>
      </c>
      <c r="F272" s="129">
        <v>122269083.11</v>
      </c>
      <c r="G272" s="20">
        <f t="shared" si="8"/>
        <v>122269.08310999999</v>
      </c>
    </row>
    <row r="273" spans="1:7" ht="102">
      <c r="A273" s="23">
        <f t="shared" si="9"/>
        <v>262</v>
      </c>
      <c r="B273" s="127" t="s">
        <v>127</v>
      </c>
      <c r="C273" s="128" t="s">
        <v>31</v>
      </c>
      <c r="D273" s="128" t="s">
        <v>318</v>
      </c>
      <c r="E273" s="128" t="s">
        <v>14</v>
      </c>
      <c r="F273" s="129">
        <v>12194810.8</v>
      </c>
      <c r="G273" s="20">
        <f t="shared" si="8"/>
        <v>12194.810800000001</v>
      </c>
    </row>
    <row r="274" spans="1:7" ht="25.5">
      <c r="A274" s="23">
        <f t="shared" si="9"/>
        <v>263</v>
      </c>
      <c r="B274" s="127" t="s">
        <v>98</v>
      </c>
      <c r="C274" s="128" t="s">
        <v>31</v>
      </c>
      <c r="D274" s="128" t="s">
        <v>318</v>
      </c>
      <c r="E274" s="128" t="s">
        <v>87</v>
      </c>
      <c r="F274" s="129">
        <v>12194810.8</v>
      </c>
      <c r="G274" s="20">
        <f t="shared" si="8"/>
        <v>12194.810800000001</v>
      </c>
    </row>
    <row r="275" spans="1:7" ht="38.25">
      <c r="A275" s="23">
        <f t="shared" si="9"/>
        <v>264</v>
      </c>
      <c r="B275" s="127" t="s">
        <v>128</v>
      </c>
      <c r="C275" s="128" t="s">
        <v>31</v>
      </c>
      <c r="D275" s="128" t="s">
        <v>319</v>
      </c>
      <c r="E275" s="128" t="s">
        <v>14</v>
      </c>
      <c r="F275" s="129">
        <v>49444594.98</v>
      </c>
      <c r="G275" s="20">
        <f t="shared" si="8"/>
        <v>49444.594979999994</v>
      </c>
    </row>
    <row r="276" spans="1:7" ht="25.5">
      <c r="A276" s="23">
        <f t="shared" si="9"/>
        <v>265</v>
      </c>
      <c r="B276" s="127" t="s">
        <v>98</v>
      </c>
      <c r="C276" s="128" t="s">
        <v>31</v>
      </c>
      <c r="D276" s="128" t="s">
        <v>319</v>
      </c>
      <c r="E276" s="128" t="s">
        <v>87</v>
      </c>
      <c r="F276" s="129">
        <v>43621527.38</v>
      </c>
      <c r="G276" s="20">
        <f t="shared" si="8"/>
        <v>43621.52738</v>
      </c>
    </row>
    <row r="277" spans="1:7" ht="12.75">
      <c r="A277" s="23">
        <f t="shared" si="9"/>
        <v>266</v>
      </c>
      <c r="B277" s="127" t="s">
        <v>870</v>
      </c>
      <c r="C277" s="128" t="s">
        <v>31</v>
      </c>
      <c r="D277" s="128" t="s">
        <v>319</v>
      </c>
      <c r="E277" s="128" t="s">
        <v>866</v>
      </c>
      <c r="F277" s="129">
        <v>2062.49</v>
      </c>
      <c r="G277" s="20">
        <f t="shared" si="8"/>
        <v>2.06249</v>
      </c>
    </row>
    <row r="278" spans="1:7" ht="12.75">
      <c r="A278" s="23">
        <f t="shared" si="9"/>
        <v>267</v>
      </c>
      <c r="B278" s="127" t="s">
        <v>101</v>
      </c>
      <c r="C278" s="128" t="s">
        <v>31</v>
      </c>
      <c r="D278" s="128" t="s">
        <v>319</v>
      </c>
      <c r="E278" s="128" t="s">
        <v>89</v>
      </c>
      <c r="F278" s="129">
        <v>5821005.11</v>
      </c>
      <c r="G278" s="20">
        <f t="shared" si="8"/>
        <v>5821.00511</v>
      </c>
    </row>
    <row r="279" spans="1:7" ht="38.25">
      <c r="A279" s="23">
        <f t="shared" si="9"/>
        <v>268</v>
      </c>
      <c r="B279" s="127" t="s">
        <v>129</v>
      </c>
      <c r="C279" s="128" t="s">
        <v>31</v>
      </c>
      <c r="D279" s="128" t="s">
        <v>320</v>
      </c>
      <c r="E279" s="128" t="s">
        <v>14</v>
      </c>
      <c r="F279" s="129">
        <v>32929612.27</v>
      </c>
      <c r="G279" s="20">
        <f t="shared" si="8"/>
        <v>32929.61227</v>
      </c>
    </row>
    <row r="280" spans="1:7" ht="25.5">
      <c r="A280" s="23">
        <f t="shared" si="9"/>
        <v>269</v>
      </c>
      <c r="B280" s="127" t="s">
        <v>98</v>
      </c>
      <c r="C280" s="128" t="s">
        <v>31</v>
      </c>
      <c r="D280" s="128" t="s">
        <v>320</v>
      </c>
      <c r="E280" s="128" t="s">
        <v>87</v>
      </c>
      <c r="F280" s="129">
        <v>32929612.27</v>
      </c>
      <c r="G280" s="20">
        <f t="shared" si="8"/>
        <v>32929.61227</v>
      </c>
    </row>
    <row r="281" spans="1:7" ht="63.75">
      <c r="A281" s="23">
        <f t="shared" si="9"/>
        <v>270</v>
      </c>
      <c r="B281" s="127" t="s">
        <v>461</v>
      </c>
      <c r="C281" s="128" t="s">
        <v>31</v>
      </c>
      <c r="D281" s="128" t="s">
        <v>321</v>
      </c>
      <c r="E281" s="128" t="s">
        <v>14</v>
      </c>
      <c r="F281" s="129">
        <v>9001106.35</v>
      </c>
      <c r="G281" s="20">
        <f t="shared" si="8"/>
        <v>9001.10635</v>
      </c>
    </row>
    <row r="282" spans="1:7" ht="25.5">
      <c r="A282" s="23">
        <f t="shared" si="9"/>
        <v>271</v>
      </c>
      <c r="B282" s="127" t="s">
        <v>98</v>
      </c>
      <c r="C282" s="128" t="s">
        <v>31</v>
      </c>
      <c r="D282" s="128" t="s">
        <v>321</v>
      </c>
      <c r="E282" s="128" t="s">
        <v>87</v>
      </c>
      <c r="F282" s="129">
        <v>9001106.35</v>
      </c>
      <c r="G282" s="20">
        <f t="shared" si="8"/>
        <v>9001.10635</v>
      </c>
    </row>
    <row r="283" spans="1:7" ht="25.5">
      <c r="A283" s="23">
        <f t="shared" si="9"/>
        <v>272</v>
      </c>
      <c r="B283" s="127" t="s">
        <v>462</v>
      </c>
      <c r="C283" s="128" t="s">
        <v>31</v>
      </c>
      <c r="D283" s="128" t="s">
        <v>412</v>
      </c>
      <c r="E283" s="128" t="s">
        <v>14</v>
      </c>
      <c r="F283" s="129">
        <v>5377595.4</v>
      </c>
      <c r="G283" s="20">
        <f t="shared" si="8"/>
        <v>5377.5954</v>
      </c>
    </row>
    <row r="284" spans="1:7" ht="25.5">
      <c r="A284" s="23">
        <f t="shared" si="9"/>
        <v>273</v>
      </c>
      <c r="B284" s="127" t="s">
        <v>98</v>
      </c>
      <c r="C284" s="128" t="s">
        <v>31</v>
      </c>
      <c r="D284" s="128" t="s">
        <v>412</v>
      </c>
      <c r="E284" s="128" t="s">
        <v>87</v>
      </c>
      <c r="F284" s="129">
        <v>5377595.4</v>
      </c>
      <c r="G284" s="20">
        <f t="shared" si="8"/>
        <v>5377.5954</v>
      </c>
    </row>
    <row r="285" spans="1:7" ht="76.5">
      <c r="A285" s="23">
        <f t="shared" si="9"/>
        <v>274</v>
      </c>
      <c r="B285" s="127" t="s">
        <v>640</v>
      </c>
      <c r="C285" s="128" t="s">
        <v>31</v>
      </c>
      <c r="D285" s="128" t="s">
        <v>322</v>
      </c>
      <c r="E285" s="128" t="s">
        <v>14</v>
      </c>
      <c r="F285" s="129">
        <v>194405900</v>
      </c>
      <c r="G285" s="20">
        <f t="shared" si="8"/>
        <v>194405.9</v>
      </c>
    </row>
    <row r="286" spans="1:7" ht="12.75">
      <c r="A286" s="23">
        <f t="shared" si="9"/>
        <v>275</v>
      </c>
      <c r="B286" s="127" t="s">
        <v>100</v>
      </c>
      <c r="C286" s="128" t="s">
        <v>31</v>
      </c>
      <c r="D286" s="128" t="s">
        <v>322</v>
      </c>
      <c r="E286" s="128" t="s">
        <v>88</v>
      </c>
      <c r="F286" s="129">
        <v>194405900</v>
      </c>
      <c r="G286" s="20">
        <f t="shared" si="8"/>
        <v>194405.9</v>
      </c>
    </row>
    <row r="287" spans="1:7" ht="89.25">
      <c r="A287" s="23">
        <f t="shared" si="9"/>
        <v>276</v>
      </c>
      <c r="B287" s="127" t="s">
        <v>371</v>
      </c>
      <c r="C287" s="128" t="s">
        <v>31</v>
      </c>
      <c r="D287" s="128" t="s">
        <v>324</v>
      </c>
      <c r="E287" s="128" t="s">
        <v>14</v>
      </c>
      <c r="F287" s="129">
        <v>1999000</v>
      </c>
      <c r="G287" s="20">
        <f t="shared" si="8"/>
        <v>1999</v>
      </c>
    </row>
    <row r="288" spans="1:7" ht="25.5">
      <c r="A288" s="23">
        <f t="shared" si="9"/>
        <v>277</v>
      </c>
      <c r="B288" s="127" t="s">
        <v>98</v>
      </c>
      <c r="C288" s="128" t="s">
        <v>31</v>
      </c>
      <c r="D288" s="128" t="s">
        <v>324</v>
      </c>
      <c r="E288" s="128" t="s">
        <v>87</v>
      </c>
      <c r="F288" s="129">
        <v>1999000</v>
      </c>
      <c r="G288" s="20">
        <f t="shared" si="8"/>
        <v>1999</v>
      </c>
    </row>
    <row r="289" spans="1:7" ht="12.75">
      <c r="A289" s="23">
        <f t="shared" si="9"/>
        <v>278</v>
      </c>
      <c r="B289" s="127" t="s">
        <v>641</v>
      </c>
      <c r="C289" s="128" t="s">
        <v>31</v>
      </c>
      <c r="D289" s="128" t="s">
        <v>340</v>
      </c>
      <c r="E289" s="128" t="s">
        <v>14</v>
      </c>
      <c r="F289" s="129">
        <v>202500</v>
      </c>
      <c r="G289" s="20">
        <f t="shared" si="8"/>
        <v>202.5</v>
      </c>
    </row>
    <row r="290" spans="1:7" ht="89.25">
      <c r="A290" s="23">
        <f t="shared" si="9"/>
        <v>279</v>
      </c>
      <c r="B290" s="127" t="s">
        <v>642</v>
      </c>
      <c r="C290" s="128" t="s">
        <v>31</v>
      </c>
      <c r="D290" s="128" t="s">
        <v>341</v>
      </c>
      <c r="E290" s="128" t="s">
        <v>14</v>
      </c>
      <c r="F290" s="129">
        <v>202500</v>
      </c>
      <c r="G290" s="20">
        <f t="shared" si="8"/>
        <v>202.5</v>
      </c>
    </row>
    <row r="291" spans="1:7" ht="25.5">
      <c r="A291" s="23">
        <f t="shared" si="9"/>
        <v>280</v>
      </c>
      <c r="B291" s="127" t="s">
        <v>98</v>
      </c>
      <c r="C291" s="128" t="s">
        <v>31</v>
      </c>
      <c r="D291" s="128" t="s">
        <v>341</v>
      </c>
      <c r="E291" s="128" t="s">
        <v>87</v>
      </c>
      <c r="F291" s="129">
        <v>202500</v>
      </c>
      <c r="G291" s="20">
        <f t="shared" si="8"/>
        <v>202.5</v>
      </c>
    </row>
    <row r="292" spans="1:7" ht="12.75">
      <c r="A292" s="23">
        <f t="shared" si="9"/>
        <v>281</v>
      </c>
      <c r="B292" s="127" t="s">
        <v>80</v>
      </c>
      <c r="C292" s="128" t="s">
        <v>31</v>
      </c>
      <c r="D292" s="128" t="s">
        <v>262</v>
      </c>
      <c r="E292" s="128" t="s">
        <v>14</v>
      </c>
      <c r="F292" s="129">
        <v>2435000</v>
      </c>
      <c r="G292" s="20">
        <f t="shared" si="8"/>
        <v>2435</v>
      </c>
    </row>
    <row r="293" spans="1:7" ht="76.5">
      <c r="A293" s="23">
        <f t="shared" si="9"/>
        <v>282</v>
      </c>
      <c r="B293" s="127" t="s">
        <v>1119</v>
      </c>
      <c r="C293" s="128" t="s">
        <v>31</v>
      </c>
      <c r="D293" s="128" t="s">
        <v>1120</v>
      </c>
      <c r="E293" s="128" t="s">
        <v>14</v>
      </c>
      <c r="F293" s="129">
        <v>2435000</v>
      </c>
      <c r="G293" s="20">
        <f t="shared" si="8"/>
        <v>2435</v>
      </c>
    </row>
    <row r="294" spans="1:7" ht="12.75">
      <c r="A294" s="23">
        <f t="shared" si="9"/>
        <v>283</v>
      </c>
      <c r="B294" s="127" t="s">
        <v>100</v>
      </c>
      <c r="C294" s="128" t="s">
        <v>31</v>
      </c>
      <c r="D294" s="128" t="s">
        <v>1120</v>
      </c>
      <c r="E294" s="128" t="s">
        <v>88</v>
      </c>
      <c r="F294" s="129">
        <v>2435000</v>
      </c>
      <c r="G294" s="20">
        <f t="shared" si="8"/>
        <v>2435</v>
      </c>
    </row>
    <row r="295" spans="1:7" ht="12.75">
      <c r="A295" s="23">
        <f t="shared" si="9"/>
        <v>284</v>
      </c>
      <c r="B295" s="127" t="s">
        <v>60</v>
      </c>
      <c r="C295" s="128" t="s">
        <v>32</v>
      </c>
      <c r="D295" s="128" t="s">
        <v>261</v>
      </c>
      <c r="E295" s="128" t="s">
        <v>14</v>
      </c>
      <c r="F295" s="129">
        <v>514051672.22</v>
      </c>
      <c r="G295" s="20">
        <f t="shared" si="8"/>
        <v>514051.67222</v>
      </c>
    </row>
    <row r="296" spans="1:7" ht="25.5">
      <c r="A296" s="23">
        <f t="shared" si="9"/>
        <v>285</v>
      </c>
      <c r="B296" s="127" t="s">
        <v>638</v>
      </c>
      <c r="C296" s="128" t="s">
        <v>32</v>
      </c>
      <c r="D296" s="128" t="s">
        <v>315</v>
      </c>
      <c r="E296" s="128" t="s">
        <v>14</v>
      </c>
      <c r="F296" s="129">
        <v>512001672.22</v>
      </c>
      <c r="G296" s="20">
        <f t="shared" si="8"/>
        <v>512001.67222</v>
      </c>
    </row>
    <row r="297" spans="1:7" ht="25.5">
      <c r="A297" s="23">
        <f t="shared" si="9"/>
        <v>286</v>
      </c>
      <c r="B297" s="127" t="s">
        <v>643</v>
      </c>
      <c r="C297" s="128" t="s">
        <v>32</v>
      </c>
      <c r="D297" s="128" t="s">
        <v>325</v>
      </c>
      <c r="E297" s="128" t="s">
        <v>14</v>
      </c>
      <c r="F297" s="129">
        <v>511704572.22</v>
      </c>
      <c r="G297" s="20">
        <f t="shared" si="8"/>
        <v>511704.57222000003</v>
      </c>
    </row>
    <row r="298" spans="1:7" ht="63.75">
      <c r="A298" s="23">
        <f t="shared" si="9"/>
        <v>287</v>
      </c>
      <c r="B298" s="127" t="s">
        <v>130</v>
      </c>
      <c r="C298" s="128" t="s">
        <v>32</v>
      </c>
      <c r="D298" s="128" t="s">
        <v>326</v>
      </c>
      <c r="E298" s="128" t="s">
        <v>14</v>
      </c>
      <c r="F298" s="129">
        <v>101530251.36</v>
      </c>
      <c r="G298" s="20">
        <f t="shared" si="8"/>
        <v>101530.25136</v>
      </c>
    </row>
    <row r="299" spans="1:7" ht="12.75">
      <c r="A299" s="23">
        <f t="shared" si="9"/>
        <v>288</v>
      </c>
      <c r="B299" s="127" t="s">
        <v>100</v>
      </c>
      <c r="C299" s="128" t="s">
        <v>32</v>
      </c>
      <c r="D299" s="128" t="s">
        <v>326</v>
      </c>
      <c r="E299" s="128" t="s">
        <v>88</v>
      </c>
      <c r="F299" s="129">
        <v>101530251.36</v>
      </c>
      <c r="G299" s="20">
        <f t="shared" si="8"/>
        <v>101530.25136</v>
      </c>
    </row>
    <row r="300" spans="1:7" ht="102">
      <c r="A300" s="23">
        <f t="shared" si="9"/>
        <v>289</v>
      </c>
      <c r="B300" s="127" t="s">
        <v>131</v>
      </c>
      <c r="C300" s="128" t="s">
        <v>32</v>
      </c>
      <c r="D300" s="128" t="s">
        <v>327</v>
      </c>
      <c r="E300" s="128" t="s">
        <v>14</v>
      </c>
      <c r="F300" s="129">
        <v>10944032.33</v>
      </c>
      <c r="G300" s="20">
        <f t="shared" si="8"/>
        <v>10944.03233</v>
      </c>
    </row>
    <row r="301" spans="1:7" ht="25.5">
      <c r="A301" s="23">
        <f t="shared" si="9"/>
        <v>290</v>
      </c>
      <c r="B301" s="127" t="s">
        <v>98</v>
      </c>
      <c r="C301" s="128" t="s">
        <v>32</v>
      </c>
      <c r="D301" s="128" t="s">
        <v>327</v>
      </c>
      <c r="E301" s="128" t="s">
        <v>87</v>
      </c>
      <c r="F301" s="129">
        <v>10944032.33</v>
      </c>
      <c r="G301" s="20">
        <f t="shared" si="8"/>
        <v>10944.03233</v>
      </c>
    </row>
    <row r="302" spans="1:7" ht="38.25">
      <c r="A302" s="23">
        <f t="shared" si="9"/>
        <v>291</v>
      </c>
      <c r="B302" s="127" t="s">
        <v>132</v>
      </c>
      <c r="C302" s="128" t="s">
        <v>32</v>
      </c>
      <c r="D302" s="128" t="s">
        <v>328</v>
      </c>
      <c r="E302" s="128" t="s">
        <v>14</v>
      </c>
      <c r="F302" s="129">
        <v>48495089.73</v>
      </c>
      <c r="G302" s="20">
        <f t="shared" si="8"/>
        <v>48495.08973</v>
      </c>
    </row>
    <row r="303" spans="1:7" ht="12.75">
      <c r="A303" s="23">
        <f t="shared" si="9"/>
        <v>292</v>
      </c>
      <c r="B303" s="127" t="s">
        <v>100</v>
      </c>
      <c r="C303" s="128" t="s">
        <v>32</v>
      </c>
      <c r="D303" s="128" t="s">
        <v>328</v>
      </c>
      <c r="E303" s="128" t="s">
        <v>88</v>
      </c>
      <c r="F303" s="129">
        <v>29100</v>
      </c>
      <c r="G303" s="20">
        <f t="shared" si="8"/>
        <v>29.1</v>
      </c>
    </row>
    <row r="304" spans="1:7" ht="25.5">
      <c r="A304" s="23">
        <f t="shared" si="9"/>
        <v>293</v>
      </c>
      <c r="B304" s="127" t="s">
        <v>98</v>
      </c>
      <c r="C304" s="128" t="s">
        <v>32</v>
      </c>
      <c r="D304" s="128" t="s">
        <v>328</v>
      </c>
      <c r="E304" s="128" t="s">
        <v>87</v>
      </c>
      <c r="F304" s="129">
        <v>45525791.74</v>
      </c>
      <c r="G304" s="20">
        <f t="shared" si="8"/>
        <v>45525.79174</v>
      </c>
    </row>
    <row r="305" spans="1:7" ht="12.75">
      <c r="A305" s="23">
        <f t="shared" si="9"/>
        <v>294</v>
      </c>
      <c r="B305" s="127" t="s">
        <v>870</v>
      </c>
      <c r="C305" s="128" t="s">
        <v>32</v>
      </c>
      <c r="D305" s="128" t="s">
        <v>328</v>
      </c>
      <c r="E305" s="128" t="s">
        <v>866</v>
      </c>
      <c r="F305" s="129">
        <v>4548.95</v>
      </c>
      <c r="G305" s="20">
        <f t="shared" si="8"/>
        <v>4.54895</v>
      </c>
    </row>
    <row r="306" spans="1:7" ht="12.75">
      <c r="A306" s="23">
        <f t="shared" si="9"/>
        <v>295</v>
      </c>
      <c r="B306" s="127" t="s">
        <v>101</v>
      </c>
      <c r="C306" s="128" t="s">
        <v>32</v>
      </c>
      <c r="D306" s="128" t="s">
        <v>328</v>
      </c>
      <c r="E306" s="128" t="s">
        <v>89</v>
      </c>
      <c r="F306" s="129">
        <v>2935649.04</v>
      </c>
      <c r="G306" s="20">
        <f t="shared" si="8"/>
        <v>2935.6490400000002</v>
      </c>
    </row>
    <row r="307" spans="1:7" ht="25.5">
      <c r="A307" s="23">
        <f t="shared" si="9"/>
        <v>296</v>
      </c>
      <c r="B307" s="127" t="s">
        <v>133</v>
      </c>
      <c r="C307" s="128" t="s">
        <v>32</v>
      </c>
      <c r="D307" s="128" t="s">
        <v>329</v>
      </c>
      <c r="E307" s="128" t="s">
        <v>14</v>
      </c>
      <c r="F307" s="129">
        <v>7681205.47</v>
      </c>
      <c r="G307" s="20">
        <f t="shared" si="8"/>
        <v>7681.20547</v>
      </c>
    </row>
    <row r="308" spans="1:7" ht="25.5">
      <c r="A308" s="23">
        <f t="shared" si="9"/>
        <v>297</v>
      </c>
      <c r="B308" s="127" t="s">
        <v>98</v>
      </c>
      <c r="C308" s="128" t="s">
        <v>32</v>
      </c>
      <c r="D308" s="128" t="s">
        <v>329</v>
      </c>
      <c r="E308" s="128" t="s">
        <v>87</v>
      </c>
      <c r="F308" s="129">
        <v>7681205.47</v>
      </c>
      <c r="G308" s="20">
        <f t="shared" si="8"/>
        <v>7681.20547</v>
      </c>
    </row>
    <row r="309" spans="1:7" ht="51">
      <c r="A309" s="23">
        <f t="shared" si="9"/>
        <v>298</v>
      </c>
      <c r="B309" s="127" t="s">
        <v>463</v>
      </c>
      <c r="C309" s="128" t="s">
        <v>32</v>
      </c>
      <c r="D309" s="128" t="s">
        <v>330</v>
      </c>
      <c r="E309" s="128" t="s">
        <v>14</v>
      </c>
      <c r="F309" s="129">
        <v>7288196</v>
      </c>
      <c r="G309" s="20">
        <f t="shared" si="8"/>
        <v>7288.196</v>
      </c>
    </row>
    <row r="310" spans="1:7" ht="25.5">
      <c r="A310" s="23">
        <f t="shared" si="9"/>
        <v>299</v>
      </c>
      <c r="B310" s="127" t="s">
        <v>98</v>
      </c>
      <c r="C310" s="128" t="s">
        <v>32</v>
      </c>
      <c r="D310" s="128" t="s">
        <v>330</v>
      </c>
      <c r="E310" s="128" t="s">
        <v>87</v>
      </c>
      <c r="F310" s="129">
        <v>7288196</v>
      </c>
      <c r="G310" s="20">
        <f t="shared" si="8"/>
        <v>7288.196</v>
      </c>
    </row>
    <row r="311" spans="1:7" ht="63.75">
      <c r="A311" s="23">
        <f t="shared" si="9"/>
        <v>300</v>
      </c>
      <c r="B311" s="127" t="s">
        <v>464</v>
      </c>
      <c r="C311" s="128" t="s">
        <v>32</v>
      </c>
      <c r="D311" s="128" t="s">
        <v>331</v>
      </c>
      <c r="E311" s="128" t="s">
        <v>14</v>
      </c>
      <c r="F311" s="129">
        <v>11889845.84</v>
      </c>
      <c r="G311" s="20">
        <f t="shared" si="8"/>
        <v>11889.84584</v>
      </c>
    </row>
    <row r="312" spans="1:7" ht="25.5">
      <c r="A312" s="23">
        <f t="shared" si="9"/>
        <v>301</v>
      </c>
      <c r="B312" s="127" t="s">
        <v>98</v>
      </c>
      <c r="C312" s="128" t="s">
        <v>32</v>
      </c>
      <c r="D312" s="128" t="s">
        <v>331</v>
      </c>
      <c r="E312" s="128" t="s">
        <v>87</v>
      </c>
      <c r="F312" s="129">
        <v>11889845.84</v>
      </c>
      <c r="G312" s="20">
        <f t="shared" si="8"/>
        <v>11889.84584</v>
      </c>
    </row>
    <row r="313" spans="1:7" ht="76.5">
      <c r="A313" s="23">
        <f t="shared" si="9"/>
        <v>302</v>
      </c>
      <c r="B313" s="127" t="s">
        <v>465</v>
      </c>
      <c r="C313" s="128" t="s">
        <v>32</v>
      </c>
      <c r="D313" s="128" t="s">
        <v>447</v>
      </c>
      <c r="E313" s="128" t="s">
        <v>14</v>
      </c>
      <c r="F313" s="129">
        <v>633800</v>
      </c>
      <c r="G313" s="20">
        <f t="shared" si="8"/>
        <v>633.8</v>
      </c>
    </row>
    <row r="314" spans="1:7" ht="25.5">
      <c r="A314" s="23">
        <f t="shared" si="9"/>
        <v>303</v>
      </c>
      <c r="B314" s="127" t="s">
        <v>98</v>
      </c>
      <c r="C314" s="128" t="s">
        <v>32</v>
      </c>
      <c r="D314" s="128" t="s">
        <v>447</v>
      </c>
      <c r="E314" s="128" t="s">
        <v>87</v>
      </c>
      <c r="F314" s="129">
        <v>633800</v>
      </c>
      <c r="G314" s="20">
        <f t="shared" si="8"/>
        <v>633.8</v>
      </c>
    </row>
    <row r="315" spans="1:7" ht="38.25">
      <c r="A315" s="23">
        <f t="shared" si="9"/>
        <v>304</v>
      </c>
      <c r="B315" s="127" t="s">
        <v>826</v>
      </c>
      <c r="C315" s="128" t="s">
        <v>32</v>
      </c>
      <c r="D315" s="128" t="s">
        <v>827</v>
      </c>
      <c r="E315" s="128" t="s">
        <v>14</v>
      </c>
      <c r="F315" s="129">
        <v>16620000</v>
      </c>
      <c r="G315" s="20">
        <f t="shared" si="8"/>
        <v>16620</v>
      </c>
    </row>
    <row r="316" spans="1:7" ht="12.75">
      <c r="A316" s="23">
        <f t="shared" si="9"/>
        <v>305</v>
      </c>
      <c r="B316" s="127" t="s">
        <v>100</v>
      </c>
      <c r="C316" s="128" t="s">
        <v>32</v>
      </c>
      <c r="D316" s="128" t="s">
        <v>827</v>
      </c>
      <c r="E316" s="128" t="s">
        <v>88</v>
      </c>
      <c r="F316" s="129">
        <v>16620000</v>
      </c>
      <c r="G316" s="20">
        <f t="shared" si="8"/>
        <v>16620</v>
      </c>
    </row>
    <row r="317" spans="1:7" ht="114.75">
      <c r="A317" s="23">
        <f t="shared" si="9"/>
        <v>306</v>
      </c>
      <c r="B317" s="127" t="s">
        <v>372</v>
      </c>
      <c r="C317" s="128" t="s">
        <v>32</v>
      </c>
      <c r="D317" s="128" t="s">
        <v>333</v>
      </c>
      <c r="E317" s="128" t="s">
        <v>14</v>
      </c>
      <c r="F317" s="129">
        <v>230192000</v>
      </c>
      <c r="G317" s="20">
        <f t="shared" si="8"/>
        <v>230192</v>
      </c>
    </row>
    <row r="318" spans="1:7" ht="12.75">
      <c r="A318" s="23">
        <f t="shared" si="9"/>
        <v>307</v>
      </c>
      <c r="B318" s="127" t="s">
        <v>100</v>
      </c>
      <c r="C318" s="128" t="s">
        <v>32</v>
      </c>
      <c r="D318" s="128" t="s">
        <v>333</v>
      </c>
      <c r="E318" s="128" t="s">
        <v>88</v>
      </c>
      <c r="F318" s="129">
        <v>230192000</v>
      </c>
      <c r="G318" s="20">
        <f t="shared" si="8"/>
        <v>230192</v>
      </c>
    </row>
    <row r="319" spans="1:7" ht="114.75">
      <c r="A319" s="23">
        <f t="shared" si="9"/>
        <v>308</v>
      </c>
      <c r="B319" s="127" t="s">
        <v>373</v>
      </c>
      <c r="C319" s="128" t="s">
        <v>32</v>
      </c>
      <c r="D319" s="128" t="s">
        <v>335</v>
      </c>
      <c r="E319" s="128" t="s">
        <v>14</v>
      </c>
      <c r="F319" s="129">
        <v>9466000</v>
      </c>
      <c r="G319" s="20">
        <f t="shared" si="8"/>
        <v>9466</v>
      </c>
    </row>
    <row r="320" spans="1:7" ht="25.5">
      <c r="A320" s="23">
        <f t="shared" si="9"/>
        <v>309</v>
      </c>
      <c r="B320" s="127" t="s">
        <v>98</v>
      </c>
      <c r="C320" s="128" t="s">
        <v>32</v>
      </c>
      <c r="D320" s="128" t="s">
        <v>335</v>
      </c>
      <c r="E320" s="128" t="s">
        <v>87</v>
      </c>
      <c r="F320" s="129">
        <v>9466000</v>
      </c>
      <c r="G320" s="20">
        <f t="shared" si="8"/>
        <v>9466</v>
      </c>
    </row>
    <row r="321" spans="1:7" ht="38.25">
      <c r="A321" s="23">
        <f t="shared" si="9"/>
        <v>310</v>
      </c>
      <c r="B321" s="127" t="s">
        <v>644</v>
      </c>
      <c r="C321" s="128" t="s">
        <v>32</v>
      </c>
      <c r="D321" s="128" t="s">
        <v>558</v>
      </c>
      <c r="E321" s="128" t="s">
        <v>14</v>
      </c>
      <c r="F321" s="129">
        <v>17550704.6</v>
      </c>
      <c r="G321" s="20">
        <f t="shared" si="8"/>
        <v>17550.7046</v>
      </c>
    </row>
    <row r="322" spans="1:7" ht="25.5">
      <c r="A322" s="23">
        <f t="shared" si="9"/>
        <v>311</v>
      </c>
      <c r="B322" s="127" t="s">
        <v>98</v>
      </c>
      <c r="C322" s="128" t="s">
        <v>32</v>
      </c>
      <c r="D322" s="128" t="s">
        <v>558</v>
      </c>
      <c r="E322" s="128" t="s">
        <v>87</v>
      </c>
      <c r="F322" s="129">
        <v>17550704.6</v>
      </c>
      <c r="G322" s="20">
        <f t="shared" si="8"/>
        <v>17550.7046</v>
      </c>
    </row>
    <row r="323" spans="1:7" ht="38.25">
      <c r="A323" s="23">
        <f t="shared" si="9"/>
        <v>312</v>
      </c>
      <c r="B323" s="127" t="s">
        <v>816</v>
      </c>
      <c r="C323" s="128" t="s">
        <v>32</v>
      </c>
      <c r="D323" s="128" t="s">
        <v>807</v>
      </c>
      <c r="E323" s="128" t="s">
        <v>14</v>
      </c>
      <c r="F323" s="129">
        <v>15513600</v>
      </c>
      <c r="G323" s="20">
        <f t="shared" si="8"/>
        <v>15513.6</v>
      </c>
    </row>
    <row r="324" spans="1:7" ht="25.5">
      <c r="A324" s="23">
        <f t="shared" si="9"/>
        <v>313</v>
      </c>
      <c r="B324" s="127" t="s">
        <v>98</v>
      </c>
      <c r="C324" s="128" t="s">
        <v>32</v>
      </c>
      <c r="D324" s="128" t="s">
        <v>807</v>
      </c>
      <c r="E324" s="128" t="s">
        <v>87</v>
      </c>
      <c r="F324" s="129">
        <v>15513600</v>
      </c>
      <c r="G324" s="20">
        <f t="shared" si="8"/>
        <v>15513.6</v>
      </c>
    </row>
    <row r="325" spans="1:7" ht="25.5">
      <c r="A325" s="23">
        <f t="shared" si="9"/>
        <v>314</v>
      </c>
      <c r="B325" s="127" t="s">
        <v>466</v>
      </c>
      <c r="C325" s="128" t="s">
        <v>32</v>
      </c>
      <c r="D325" s="128" t="s">
        <v>559</v>
      </c>
      <c r="E325" s="128" t="s">
        <v>14</v>
      </c>
      <c r="F325" s="129">
        <v>9247896.23</v>
      </c>
      <c r="G325" s="20">
        <f t="shared" si="8"/>
        <v>9247.89623</v>
      </c>
    </row>
    <row r="326" spans="1:7" ht="25.5">
      <c r="A326" s="23">
        <f t="shared" si="9"/>
        <v>315</v>
      </c>
      <c r="B326" s="127" t="s">
        <v>98</v>
      </c>
      <c r="C326" s="128" t="s">
        <v>32</v>
      </c>
      <c r="D326" s="128" t="s">
        <v>559</v>
      </c>
      <c r="E326" s="128" t="s">
        <v>87</v>
      </c>
      <c r="F326" s="129">
        <v>9247896.23</v>
      </c>
      <c r="G326" s="20">
        <f t="shared" si="8"/>
        <v>9247.89623</v>
      </c>
    </row>
    <row r="327" spans="1:7" ht="12.75">
      <c r="A327" s="23">
        <f t="shared" si="9"/>
        <v>316</v>
      </c>
      <c r="B327" s="127" t="s">
        <v>467</v>
      </c>
      <c r="C327" s="128" t="s">
        <v>32</v>
      </c>
      <c r="D327" s="128" t="s">
        <v>560</v>
      </c>
      <c r="E327" s="128" t="s">
        <v>14</v>
      </c>
      <c r="F327" s="129">
        <v>17685350.66</v>
      </c>
      <c r="G327" s="20">
        <f t="shared" si="8"/>
        <v>17685.35066</v>
      </c>
    </row>
    <row r="328" spans="1:7" ht="25.5">
      <c r="A328" s="23">
        <f t="shared" si="9"/>
        <v>317</v>
      </c>
      <c r="B328" s="127" t="s">
        <v>98</v>
      </c>
      <c r="C328" s="128" t="s">
        <v>32</v>
      </c>
      <c r="D328" s="128" t="s">
        <v>560</v>
      </c>
      <c r="E328" s="128" t="s">
        <v>87</v>
      </c>
      <c r="F328" s="129">
        <v>17685350.66</v>
      </c>
      <c r="G328" s="20">
        <f t="shared" si="8"/>
        <v>17685.35066</v>
      </c>
    </row>
    <row r="329" spans="1:7" ht="38.25">
      <c r="A329" s="23">
        <f t="shared" si="9"/>
        <v>318</v>
      </c>
      <c r="B329" s="127" t="s">
        <v>684</v>
      </c>
      <c r="C329" s="128" t="s">
        <v>32</v>
      </c>
      <c r="D329" s="128" t="s">
        <v>677</v>
      </c>
      <c r="E329" s="128" t="s">
        <v>14</v>
      </c>
      <c r="F329" s="129">
        <v>1983300</v>
      </c>
      <c r="G329" s="20">
        <f t="shared" si="8"/>
        <v>1983.3</v>
      </c>
    </row>
    <row r="330" spans="1:7" ht="25.5">
      <c r="A330" s="23">
        <f t="shared" si="9"/>
        <v>319</v>
      </c>
      <c r="B330" s="127" t="s">
        <v>98</v>
      </c>
      <c r="C330" s="128" t="s">
        <v>32</v>
      </c>
      <c r="D330" s="128" t="s">
        <v>677</v>
      </c>
      <c r="E330" s="128" t="s">
        <v>87</v>
      </c>
      <c r="F330" s="129">
        <v>1983300</v>
      </c>
      <c r="G330" s="20">
        <f t="shared" si="8"/>
        <v>1983.3</v>
      </c>
    </row>
    <row r="331" spans="1:7" ht="38.25">
      <c r="A331" s="23">
        <f t="shared" si="9"/>
        <v>320</v>
      </c>
      <c r="B331" s="127" t="s">
        <v>734</v>
      </c>
      <c r="C331" s="128" t="s">
        <v>32</v>
      </c>
      <c r="D331" s="128" t="s">
        <v>708</v>
      </c>
      <c r="E331" s="128" t="s">
        <v>14</v>
      </c>
      <c r="F331" s="129">
        <v>1983300</v>
      </c>
      <c r="G331" s="20">
        <f t="shared" si="8"/>
        <v>1983.3</v>
      </c>
    </row>
    <row r="332" spans="1:7" ht="25.5">
      <c r="A332" s="23">
        <f t="shared" si="9"/>
        <v>321</v>
      </c>
      <c r="B332" s="127" t="s">
        <v>98</v>
      </c>
      <c r="C332" s="128" t="s">
        <v>32</v>
      </c>
      <c r="D332" s="128" t="s">
        <v>708</v>
      </c>
      <c r="E332" s="128" t="s">
        <v>87</v>
      </c>
      <c r="F332" s="129">
        <v>1983300</v>
      </c>
      <c r="G332" s="20">
        <f aca="true" t="shared" si="10" ref="G332:G395">F332/1000</f>
        <v>1983.3</v>
      </c>
    </row>
    <row r="333" spans="1:7" ht="51">
      <c r="A333" s="23">
        <f t="shared" si="9"/>
        <v>322</v>
      </c>
      <c r="B333" s="127" t="s">
        <v>645</v>
      </c>
      <c r="C333" s="128" t="s">
        <v>32</v>
      </c>
      <c r="D333" s="128" t="s">
        <v>562</v>
      </c>
      <c r="E333" s="128" t="s">
        <v>14</v>
      </c>
      <c r="F333" s="129">
        <v>3000000</v>
      </c>
      <c r="G333" s="20">
        <f t="shared" si="10"/>
        <v>3000</v>
      </c>
    </row>
    <row r="334" spans="1:7" ht="25.5">
      <c r="A334" s="23">
        <f aca="true" t="shared" si="11" ref="A334:A397">A333+1</f>
        <v>323</v>
      </c>
      <c r="B334" s="127" t="s">
        <v>98</v>
      </c>
      <c r="C334" s="128" t="s">
        <v>32</v>
      </c>
      <c r="D334" s="128" t="s">
        <v>562</v>
      </c>
      <c r="E334" s="128" t="s">
        <v>87</v>
      </c>
      <c r="F334" s="129">
        <v>3000000</v>
      </c>
      <c r="G334" s="20">
        <f t="shared" si="10"/>
        <v>3000</v>
      </c>
    </row>
    <row r="335" spans="1:7" ht="12.75">
      <c r="A335" s="23">
        <f t="shared" si="11"/>
        <v>324</v>
      </c>
      <c r="B335" s="127" t="s">
        <v>641</v>
      </c>
      <c r="C335" s="128" t="s">
        <v>32</v>
      </c>
      <c r="D335" s="128" t="s">
        <v>340</v>
      </c>
      <c r="E335" s="128" t="s">
        <v>14</v>
      </c>
      <c r="F335" s="129">
        <v>297100</v>
      </c>
      <c r="G335" s="20">
        <f t="shared" si="10"/>
        <v>297.1</v>
      </c>
    </row>
    <row r="336" spans="1:7" ht="89.25">
      <c r="A336" s="23">
        <f t="shared" si="11"/>
        <v>325</v>
      </c>
      <c r="B336" s="127" t="s">
        <v>646</v>
      </c>
      <c r="C336" s="128" t="s">
        <v>32</v>
      </c>
      <c r="D336" s="128" t="s">
        <v>342</v>
      </c>
      <c r="E336" s="128" t="s">
        <v>14</v>
      </c>
      <c r="F336" s="129">
        <v>297100</v>
      </c>
      <c r="G336" s="20">
        <f t="shared" si="10"/>
        <v>297.1</v>
      </c>
    </row>
    <row r="337" spans="1:7" ht="25.5">
      <c r="A337" s="23">
        <f t="shared" si="11"/>
        <v>326</v>
      </c>
      <c r="B337" s="127" t="s">
        <v>98</v>
      </c>
      <c r="C337" s="128" t="s">
        <v>32</v>
      </c>
      <c r="D337" s="128" t="s">
        <v>342</v>
      </c>
      <c r="E337" s="128" t="s">
        <v>87</v>
      </c>
      <c r="F337" s="129">
        <v>297100</v>
      </c>
      <c r="G337" s="20">
        <f t="shared" si="10"/>
        <v>297.1</v>
      </c>
    </row>
    <row r="338" spans="1:7" ht="12.75">
      <c r="A338" s="23">
        <f t="shared" si="11"/>
        <v>327</v>
      </c>
      <c r="B338" s="127" t="s">
        <v>80</v>
      </c>
      <c r="C338" s="128" t="s">
        <v>32</v>
      </c>
      <c r="D338" s="128" t="s">
        <v>262</v>
      </c>
      <c r="E338" s="128" t="s">
        <v>14</v>
      </c>
      <c r="F338" s="129">
        <v>2050000</v>
      </c>
      <c r="G338" s="20">
        <f t="shared" si="10"/>
        <v>2050</v>
      </c>
    </row>
    <row r="339" spans="1:7" ht="76.5">
      <c r="A339" s="23">
        <f t="shared" si="11"/>
        <v>328</v>
      </c>
      <c r="B339" s="127" t="s">
        <v>1119</v>
      </c>
      <c r="C339" s="128" t="s">
        <v>32</v>
      </c>
      <c r="D339" s="128" t="s">
        <v>1120</v>
      </c>
      <c r="E339" s="128" t="s">
        <v>14</v>
      </c>
      <c r="F339" s="129">
        <v>2050000</v>
      </c>
      <c r="G339" s="20">
        <f t="shared" si="10"/>
        <v>2050</v>
      </c>
    </row>
    <row r="340" spans="1:7" ht="12.75">
      <c r="A340" s="23">
        <f t="shared" si="11"/>
        <v>329</v>
      </c>
      <c r="B340" s="127" t="s">
        <v>100</v>
      </c>
      <c r="C340" s="128" t="s">
        <v>32</v>
      </c>
      <c r="D340" s="128" t="s">
        <v>1120</v>
      </c>
      <c r="E340" s="128" t="s">
        <v>88</v>
      </c>
      <c r="F340" s="129">
        <v>2050000</v>
      </c>
      <c r="G340" s="20">
        <f t="shared" si="10"/>
        <v>2050</v>
      </c>
    </row>
    <row r="341" spans="1:7" ht="12.75">
      <c r="A341" s="23">
        <f t="shared" si="11"/>
        <v>330</v>
      </c>
      <c r="B341" s="127" t="s">
        <v>374</v>
      </c>
      <c r="C341" s="128" t="s">
        <v>345</v>
      </c>
      <c r="D341" s="128" t="s">
        <v>261</v>
      </c>
      <c r="E341" s="128" t="s">
        <v>14</v>
      </c>
      <c r="F341" s="129">
        <v>32884685.26</v>
      </c>
      <c r="G341" s="20">
        <f t="shared" si="10"/>
        <v>32884.68526</v>
      </c>
    </row>
    <row r="342" spans="1:7" ht="38.25">
      <c r="A342" s="23">
        <f t="shared" si="11"/>
        <v>331</v>
      </c>
      <c r="B342" s="127" t="s">
        <v>647</v>
      </c>
      <c r="C342" s="128" t="s">
        <v>345</v>
      </c>
      <c r="D342" s="128" t="s">
        <v>346</v>
      </c>
      <c r="E342" s="128" t="s">
        <v>14</v>
      </c>
      <c r="F342" s="129">
        <v>32884685.26</v>
      </c>
      <c r="G342" s="20">
        <f t="shared" si="10"/>
        <v>32884.68526</v>
      </c>
    </row>
    <row r="343" spans="1:7" ht="12.75">
      <c r="A343" s="23">
        <f t="shared" si="11"/>
        <v>332</v>
      </c>
      <c r="B343" s="127" t="s">
        <v>138</v>
      </c>
      <c r="C343" s="128" t="s">
        <v>345</v>
      </c>
      <c r="D343" s="128" t="s">
        <v>347</v>
      </c>
      <c r="E343" s="128" t="s">
        <v>14</v>
      </c>
      <c r="F343" s="129">
        <v>32884685.26</v>
      </c>
      <c r="G343" s="20">
        <f t="shared" si="10"/>
        <v>32884.68526</v>
      </c>
    </row>
    <row r="344" spans="1:7" ht="25.5">
      <c r="A344" s="23">
        <f t="shared" si="11"/>
        <v>333</v>
      </c>
      <c r="B344" s="127" t="s">
        <v>140</v>
      </c>
      <c r="C344" s="128" t="s">
        <v>345</v>
      </c>
      <c r="D344" s="128" t="s">
        <v>348</v>
      </c>
      <c r="E344" s="128" t="s">
        <v>14</v>
      </c>
      <c r="F344" s="129">
        <v>29854129.39</v>
      </c>
      <c r="G344" s="20">
        <f t="shared" si="10"/>
        <v>29854.129390000002</v>
      </c>
    </row>
    <row r="345" spans="1:7" ht="12.75">
      <c r="A345" s="23">
        <f t="shared" si="11"/>
        <v>334</v>
      </c>
      <c r="B345" s="127" t="s">
        <v>100</v>
      </c>
      <c r="C345" s="128" t="s">
        <v>345</v>
      </c>
      <c r="D345" s="128" t="s">
        <v>348</v>
      </c>
      <c r="E345" s="128" t="s">
        <v>88</v>
      </c>
      <c r="F345" s="129">
        <v>27470591.34</v>
      </c>
      <c r="G345" s="20">
        <f t="shared" si="10"/>
        <v>27470.59134</v>
      </c>
    </row>
    <row r="346" spans="1:7" ht="25.5">
      <c r="A346" s="23">
        <f t="shared" si="11"/>
        <v>335</v>
      </c>
      <c r="B346" s="127" t="s">
        <v>98</v>
      </c>
      <c r="C346" s="128" t="s">
        <v>345</v>
      </c>
      <c r="D346" s="128" t="s">
        <v>348</v>
      </c>
      <c r="E346" s="128" t="s">
        <v>87</v>
      </c>
      <c r="F346" s="129">
        <v>2379669.05</v>
      </c>
      <c r="G346" s="20">
        <f t="shared" si="10"/>
        <v>2379.66905</v>
      </c>
    </row>
    <row r="347" spans="1:7" ht="12.75">
      <c r="A347" s="23">
        <f t="shared" si="11"/>
        <v>336</v>
      </c>
      <c r="B347" s="127" t="s">
        <v>101</v>
      </c>
      <c r="C347" s="128" t="s">
        <v>345</v>
      </c>
      <c r="D347" s="128" t="s">
        <v>348</v>
      </c>
      <c r="E347" s="128" t="s">
        <v>89</v>
      </c>
      <c r="F347" s="129">
        <v>3869</v>
      </c>
      <c r="G347" s="20">
        <f t="shared" si="10"/>
        <v>3.869</v>
      </c>
    </row>
    <row r="348" spans="1:7" ht="25.5">
      <c r="A348" s="23">
        <f t="shared" si="11"/>
        <v>337</v>
      </c>
      <c r="B348" s="127" t="s">
        <v>141</v>
      </c>
      <c r="C348" s="128" t="s">
        <v>345</v>
      </c>
      <c r="D348" s="128" t="s">
        <v>349</v>
      </c>
      <c r="E348" s="128" t="s">
        <v>14</v>
      </c>
      <c r="F348" s="129">
        <v>1033119.66</v>
      </c>
      <c r="G348" s="20">
        <f t="shared" si="10"/>
        <v>1033.11966</v>
      </c>
    </row>
    <row r="349" spans="1:7" ht="25.5">
      <c r="A349" s="23">
        <f t="shared" si="11"/>
        <v>338</v>
      </c>
      <c r="B349" s="127" t="s">
        <v>98</v>
      </c>
      <c r="C349" s="128" t="s">
        <v>345</v>
      </c>
      <c r="D349" s="128" t="s">
        <v>349</v>
      </c>
      <c r="E349" s="128" t="s">
        <v>87</v>
      </c>
      <c r="F349" s="129">
        <v>1033119.66</v>
      </c>
      <c r="G349" s="20">
        <f t="shared" si="10"/>
        <v>1033.11966</v>
      </c>
    </row>
    <row r="350" spans="1:7" ht="38.25">
      <c r="A350" s="23">
        <f t="shared" si="11"/>
        <v>339</v>
      </c>
      <c r="B350" s="127" t="s">
        <v>139</v>
      </c>
      <c r="C350" s="128" t="s">
        <v>345</v>
      </c>
      <c r="D350" s="128" t="s">
        <v>350</v>
      </c>
      <c r="E350" s="128" t="s">
        <v>14</v>
      </c>
      <c r="F350" s="129">
        <v>857312.26</v>
      </c>
      <c r="G350" s="20">
        <f t="shared" si="10"/>
        <v>857.31226</v>
      </c>
    </row>
    <row r="351" spans="1:7" ht="25.5">
      <c r="A351" s="23">
        <f t="shared" si="11"/>
        <v>340</v>
      </c>
      <c r="B351" s="127" t="s">
        <v>98</v>
      </c>
      <c r="C351" s="128" t="s">
        <v>345</v>
      </c>
      <c r="D351" s="128" t="s">
        <v>350</v>
      </c>
      <c r="E351" s="128" t="s">
        <v>87</v>
      </c>
      <c r="F351" s="129">
        <v>857312.26</v>
      </c>
      <c r="G351" s="20">
        <f t="shared" si="10"/>
        <v>857.31226</v>
      </c>
    </row>
    <row r="352" spans="1:7" ht="25.5">
      <c r="A352" s="23">
        <f t="shared" si="11"/>
        <v>341</v>
      </c>
      <c r="B352" s="127" t="s">
        <v>725</v>
      </c>
      <c r="C352" s="128" t="s">
        <v>345</v>
      </c>
      <c r="D352" s="128" t="s">
        <v>713</v>
      </c>
      <c r="E352" s="128" t="s">
        <v>14</v>
      </c>
      <c r="F352" s="129">
        <v>929623.95</v>
      </c>
      <c r="G352" s="20">
        <f t="shared" si="10"/>
        <v>929.6239499999999</v>
      </c>
    </row>
    <row r="353" spans="1:7" ht="12.75">
      <c r="A353" s="23">
        <f t="shared" si="11"/>
        <v>342</v>
      </c>
      <c r="B353" s="127" t="s">
        <v>100</v>
      </c>
      <c r="C353" s="128" t="s">
        <v>345</v>
      </c>
      <c r="D353" s="128" t="s">
        <v>713</v>
      </c>
      <c r="E353" s="128" t="s">
        <v>88</v>
      </c>
      <c r="F353" s="129">
        <v>929623.95</v>
      </c>
      <c r="G353" s="20">
        <f t="shared" si="10"/>
        <v>929.6239499999999</v>
      </c>
    </row>
    <row r="354" spans="1:7" ht="12.75">
      <c r="A354" s="23">
        <f t="shared" si="11"/>
        <v>343</v>
      </c>
      <c r="B354" s="127" t="s">
        <v>736</v>
      </c>
      <c r="C354" s="128" t="s">
        <v>345</v>
      </c>
      <c r="D354" s="128" t="s">
        <v>737</v>
      </c>
      <c r="E354" s="128" t="s">
        <v>14</v>
      </c>
      <c r="F354" s="129">
        <v>210500</v>
      </c>
      <c r="G354" s="20">
        <f t="shared" si="10"/>
        <v>210.5</v>
      </c>
    </row>
    <row r="355" spans="1:7" ht="25.5">
      <c r="A355" s="23">
        <f t="shared" si="11"/>
        <v>344</v>
      </c>
      <c r="B355" s="127" t="s">
        <v>98</v>
      </c>
      <c r="C355" s="128" t="s">
        <v>345</v>
      </c>
      <c r="D355" s="128" t="s">
        <v>737</v>
      </c>
      <c r="E355" s="128" t="s">
        <v>87</v>
      </c>
      <c r="F355" s="129">
        <v>210500</v>
      </c>
      <c r="G355" s="20">
        <f t="shared" si="10"/>
        <v>210.5</v>
      </c>
    </row>
    <row r="356" spans="1:7" ht="12.75">
      <c r="A356" s="23">
        <f t="shared" si="11"/>
        <v>345</v>
      </c>
      <c r="B356" s="127" t="s">
        <v>375</v>
      </c>
      <c r="C356" s="128" t="s">
        <v>33</v>
      </c>
      <c r="D356" s="128" t="s">
        <v>261</v>
      </c>
      <c r="E356" s="128" t="s">
        <v>14</v>
      </c>
      <c r="F356" s="129">
        <v>18369693.54</v>
      </c>
      <c r="G356" s="20">
        <f t="shared" si="10"/>
        <v>18369.69354</v>
      </c>
    </row>
    <row r="357" spans="1:7" ht="25.5">
      <c r="A357" s="23">
        <f t="shared" si="11"/>
        <v>346</v>
      </c>
      <c r="B357" s="127" t="s">
        <v>638</v>
      </c>
      <c r="C357" s="128" t="s">
        <v>33</v>
      </c>
      <c r="D357" s="128" t="s">
        <v>315</v>
      </c>
      <c r="E357" s="128" t="s">
        <v>14</v>
      </c>
      <c r="F357" s="129">
        <v>2571433.16</v>
      </c>
      <c r="G357" s="20">
        <f t="shared" si="10"/>
        <v>2571.43316</v>
      </c>
    </row>
    <row r="358" spans="1:7" ht="25.5">
      <c r="A358" s="23">
        <f t="shared" si="11"/>
        <v>347</v>
      </c>
      <c r="B358" s="127" t="s">
        <v>648</v>
      </c>
      <c r="C358" s="128" t="s">
        <v>33</v>
      </c>
      <c r="D358" s="128" t="s">
        <v>337</v>
      </c>
      <c r="E358" s="128" t="s">
        <v>14</v>
      </c>
      <c r="F358" s="129">
        <v>2050337.16</v>
      </c>
      <c r="G358" s="20">
        <f t="shared" si="10"/>
        <v>2050.33716</v>
      </c>
    </row>
    <row r="359" spans="1:7" ht="25.5">
      <c r="A359" s="23">
        <f t="shared" si="11"/>
        <v>348</v>
      </c>
      <c r="B359" s="127" t="s">
        <v>135</v>
      </c>
      <c r="C359" s="128" t="s">
        <v>33</v>
      </c>
      <c r="D359" s="128" t="s">
        <v>339</v>
      </c>
      <c r="E359" s="128" t="s">
        <v>14</v>
      </c>
      <c r="F359" s="129">
        <v>2050337.16</v>
      </c>
      <c r="G359" s="20">
        <f t="shared" si="10"/>
        <v>2050.33716</v>
      </c>
    </row>
    <row r="360" spans="1:7" ht="12.75">
      <c r="A360" s="23">
        <f t="shared" si="11"/>
        <v>349</v>
      </c>
      <c r="B360" s="127" t="s">
        <v>100</v>
      </c>
      <c r="C360" s="128" t="s">
        <v>33</v>
      </c>
      <c r="D360" s="128" t="s">
        <v>339</v>
      </c>
      <c r="E360" s="128" t="s">
        <v>88</v>
      </c>
      <c r="F360" s="129">
        <v>2050337.16</v>
      </c>
      <c r="G360" s="20">
        <f t="shared" si="10"/>
        <v>2050.33716</v>
      </c>
    </row>
    <row r="361" spans="1:7" ht="38.25">
      <c r="A361" s="23">
        <f t="shared" si="11"/>
        <v>350</v>
      </c>
      <c r="B361" s="127" t="s">
        <v>649</v>
      </c>
      <c r="C361" s="128" t="s">
        <v>33</v>
      </c>
      <c r="D361" s="128" t="s">
        <v>343</v>
      </c>
      <c r="E361" s="128" t="s">
        <v>14</v>
      </c>
      <c r="F361" s="129">
        <v>521096</v>
      </c>
      <c r="G361" s="20">
        <f t="shared" si="10"/>
        <v>521.096</v>
      </c>
    </row>
    <row r="362" spans="1:7" ht="25.5">
      <c r="A362" s="23">
        <f t="shared" si="11"/>
        <v>351</v>
      </c>
      <c r="B362" s="127" t="s">
        <v>136</v>
      </c>
      <c r="C362" s="128" t="s">
        <v>33</v>
      </c>
      <c r="D362" s="128" t="s">
        <v>567</v>
      </c>
      <c r="E362" s="128" t="s">
        <v>14</v>
      </c>
      <c r="F362" s="129">
        <v>521096</v>
      </c>
      <c r="G362" s="20">
        <f t="shared" si="10"/>
        <v>521.096</v>
      </c>
    </row>
    <row r="363" spans="1:7" ht="25.5">
      <c r="A363" s="23">
        <f t="shared" si="11"/>
        <v>352</v>
      </c>
      <c r="B363" s="127" t="s">
        <v>98</v>
      </c>
      <c r="C363" s="128" t="s">
        <v>33</v>
      </c>
      <c r="D363" s="128" t="s">
        <v>567</v>
      </c>
      <c r="E363" s="128" t="s">
        <v>87</v>
      </c>
      <c r="F363" s="129">
        <v>521096</v>
      </c>
      <c r="G363" s="20">
        <f t="shared" si="10"/>
        <v>521.096</v>
      </c>
    </row>
    <row r="364" spans="1:7" ht="38.25">
      <c r="A364" s="23">
        <f t="shared" si="11"/>
        <v>353</v>
      </c>
      <c r="B364" s="127" t="s">
        <v>647</v>
      </c>
      <c r="C364" s="128" t="s">
        <v>33</v>
      </c>
      <c r="D364" s="128" t="s">
        <v>346</v>
      </c>
      <c r="E364" s="128" t="s">
        <v>14</v>
      </c>
      <c r="F364" s="129">
        <v>15798260.38</v>
      </c>
      <c r="G364" s="20">
        <f t="shared" si="10"/>
        <v>15798.260380000002</v>
      </c>
    </row>
    <row r="365" spans="1:7" ht="25.5">
      <c r="A365" s="23">
        <f t="shared" si="11"/>
        <v>354</v>
      </c>
      <c r="B365" s="127" t="s">
        <v>142</v>
      </c>
      <c r="C365" s="128" t="s">
        <v>33</v>
      </c>
      <c r="D365" s="128" t="s">
        <v>351</v>
      </c>
      <c r="E365" s="128" t="s">
        <v>14</v>
      </c>
      <c r="F365" s="129">
        <v>14994460.38</v>
      </c>
      <c r="G365" s="20">
        <f t="shared" si="10"/>
        <v>14994.46038</v>
      </c>
    </row>
    <row r="366" spans="1:7" ht="25.5">
      <c r="A366" s="23">
        <f t="shared" si="11"/>
        <v>355</v>
      </c>
      <c r="B366" s="127" t="s">
        <v>383</v>
      </c>
      <c r="C366" s="128" t="s">
        <v>33</v>
      </c>
      <c r="D366" s="128" t="s">
        <v>384</v>
      </c>
      <c r="E366" s="128" t="s">
        <v>14</v>
      </c>
      <c r="F366" s="129">
        <v>1183170.41</v>
      </c>
      <c r="G366" s="20">
        <f t="shared" si="10"/>
        <v>1183.17041</v>
      </c>
    </row>
    <row r="367" spans="1:7" ht="12.75">
      <c r="A367" s="23">
        <f t="shared" si="11"/>
        <v>356</v>
      </c>
      <c r="B367" s="127" t="s">
        <v>100</v>
      </c>
      <c r="C367" s="128" t="s">
        <v>33</v>
      </c>
      <c r="D367" s="128" t="s">
        <v>384</v>
      </c>
      <c r="E367" s="128" t="s">
        <v>88</v>
      </c>
      <c r="F367" s="129">
        <v>424270.41</v>
      </c>
      <c r="G367" s="20">
        <f t="shared" si="10"/>
        <v>424.27040999999997</v>
      </c>
    </row>
    <row r="368" spans="1:7" ht="25.5">
      <c r="A368" s="23">
        <f t="shared" si="11"/>
        <v>357</v>
      </c>
      <c r="B368" s="127" t="s">
        <v>98</v>
      </c>
      <c r="C368" s="128" t="s">
        <v>33</v>
      </c>
      <c r="D368" s="128" t="s">
        <v>384</v>
      </c>
      <c r="E368" s="128" t="s">
        <v>87</v>
      </c>
      <c r="F368" s="129">
        <v>758900</v>
      </c>
      <c r="G368" s="20">
        <f t="shared" si="10"/>
        <v>758.9</v>
      </c>
    </row>
    <row r="369" spans="1:7" ht="25.5">
      <c r="A369" s="23">
        <f t="shared" si="11"/>
        <v>358</v>
      </c>
      <c r="B369" s="127" t="s">
        <v>650</v>
      </c>
      <c r="C369" s="128" t="s">
        <v>33</v>
      </c>
      <c r="D369" s="128" t="s">
        <v>678</v>
      </c>
      <c r="E369" s="128" t="s">
        <v>14</v>
      </c>
      <c r="F369" s="129">
        <v>62600</v>
      </c>
      <c r="G369" s="20">
        <f t="shared" si="10"/>
        <v>62.6</v>
      </c>
    </row>
    <row r="370" spans="1:7" ht="25.5">
      <c r="A370" s="23">
        <f t="shared" si="11"/>
        <v>359</v>
      </c>
      <c r="B370" s="127" t="s">
        <v>98</v>
      </c>
      <c r="C370" s="128" t="s">
        <v>33</v>
      </c>
      <c r="D370" s="128" t="s">
        <v>678</v>
      </c>
      <c r="E370" s="128" t="s">
        <v>87</v>
      </c>
      <c r="F370" s="129">
        <v>62600</v>
      </c>
      <c r="G370" s="20">
        <f t="shared" si="10"/>
        <v>62.6</v>
      </c>
    </row>
    <row r="371" spans="1:7" ht="25.5">
      <c r="A371" s="23">
        <f t="shared" si="11"/>
        <v>360</v>
      </c>
      <c r="B371" s="127" t="s">
        <v>651</v>
      </c>
      <c r="C371" s="128" t="s">
        <v>33</v>
      </c>
      <c r="D371" s="128" t="s">
        <v>679</v>
      </c>
      <c r="E371" s="128" t="s">
        <v>14</v>
      </c>
      <c r="F371" s="129">
        <v>135000</v>
      </c>
      <c r="G371" s="20">
        <f t="shared" si="10"/>
        <v>135</v>
      </c>
    </row>
    <row r="372" spans="1:7" ht="12.75">
      <c r="A372" s="23">
        <f t="shared" si="11"/>
        <v>361</v>
      </c>
      <c r="B372" s="127" t="s">
        <v>367</v>
      </c>
      <c r="C372" s="128" t="s">
        <v>33</v>
      </c>
      <c r="D372" s="128" t="s">
        <v>679</v>
      </c>
      <c r="E372" s="128" t="s">
        <v>267</v>
      </c>
      <c r="F372" s="129">
        <v>135000</v>
      </c>
      <c r="G372" s="20">
        <f t="shared" si="10"/>
        <v>135</v>
      </c>
    </row>
    <row r="373" spans="1:7" ht="25.5">
      <c r="A373" s="23">
        <f t="shared" si="11"/>
        <v>362</v>
      </c>
      <c r="B373" s="127" t="s">
        <v>650</v>
      </c>
      <c r="C373" s="128" t="s">
        <v>33</v>
      </c>
      <c r="D373" s="128" t="s">
        <v>577</v>
      </c>
      <c r="E373" s="128" t="s">
        <v>14</v>
      </c>
      <c r="F373" s="129">
        <v>100000</v>
      </c>
      <c r="G373" s="20">
        <f t="shared" si="10"/>
        <v>100</v>
      </c>
    </row>
    <row r="374" spans="1:7" ht="25.5">
      <c r="A374" s="23">
        <f t="shared" si="11"/>
        <v>363</v>
      </c>
      <c r="B374" s="127" t="s">
        <v>98</v>
      </c>
      <c r="C374" s="128" t="s">
        <v>33</v>
      </c>
      <c r="D374" s="128" t="s">
        <v>577</v>
      </c>
      <c r="E374" s="128" t="s">
        <v>87</v>
      </c>
      <c r="F374" s="129">
        <v>100000</v>
      </c>
      <c r="G374" s="20">
        <f t="shared" si="10"/>
        <v>100</v>
      </c>
    </row>
    <row r="375" spans="1:7" ht="25.5">
      <c r="A375" s="23">
        <f t="shared" si="11"/>
        <v>364</v>
      </c>
      <c r="B375" s="127" t="s">
        <v>651</v>
      </c>
      <c r="C375" s="128" t="s">
        <v>33</v>
      </c>
      <c r="D375" s="128" t="s">
        <v>579</v>
      </c>
      <c r="E375" s="128" t="s">
        <v>14</v>
      </c>
      <c r="F375" s="129">
        <v>100000</v>
      </c>
      <c r="G375" s="20">
        <f t="shared" si="10"/>
        <v>100</v>
      </c>
    </row>
    <row r="376" spans="1:7" ht="12.75">
      <c r="A376" s="23">
        <f t="shared" si="11"/>
        <v>365</v>
      </c>
      <c r="B376" s="127" t="s">
        <v>367</v>
      </c>
      <c r="C376" s="128" t="s">
        <v>33</v>
      </c>
      <c r="D376" s="128" t="s">
        <v>579</v>
      </c>
      <c r="E376" s="128" t="s">
        <v>267</v>
      </c>
      <c r="F376" s="129">
        <v>100000</v>
      </c>
      <c r="G376" s="20">
        <f t="shared" si="10"/>
        <v>100</v>
      </c>
    </row>
    <row r="377" spans="1:7" ht="12.75">
      <c r="A377" s="23">
        <f t="shared" si="11"/>
        <v>366</v>
      </c>
      <c r="B377" s="127" t="s">
        <v>652</v>
      </c>
      <c r="C377" s="128" t="s">
        <v>33</v>
      </c>
      <c r="D377" s="128" t="s">
        <v>452</v>
      </c>
      <c r="E377" s="128" t="s">
        <v>14</v>
      </c>
      <c r="F377" s="129">
        <v>13413689.97</v>
      </c>
      <c r="G377" s="20">
        <f t="shared" si="10"/>
        <v>13413.689970000001</v>
      </c>
    </row>
    <row r="378" spans="1:7" ht="12.75">
      <c r="A378" s="23">
        <f t="shared" si="11"/>
        <v>367</v>
      </c>
      <c r="B378" s="127" t="s">
        <v>100</v>
      </c>
      <c r="C378" s="128" t="s">
        <v>33</v>
      </c>
      <c r="D378" s="128" t="s">
        <v>452</v>
      </c>
      <c r="E378" s="128" t="s">
        <v>88</v>
      </c>
      <c r="F378" s="129">
        <v>11214714.6</v>
      </c>
      <c r="G378" s="20">
        <f t="shared" si="10"/>
        <v>11214.7146</v>
      </c>
    </row>
    <row r="379" spans="1:7" ht="25.5">
      <c r="A379" s="23">
        <f t="shared" si="11"/>
        <v>368</v>
      </c>
      <c r="B379" s="127" t="s">
        <v>98</v>
      </c>
      <c r="C379" s="128" t="s">
        <v>33</v>
      </c>
      <c r="D379" s="128" t="s">
        <v>452</v>
      </c>
      <c r="E379" s="128" t="s">
        <v>87</v>
      </c>
      <c r="F379" s="129">
        <v>2198975.37</v>
      </c>
      <c r="G379" s="20">
        <f t="shared" si="10"/>
        <v>2198.97537</v>
      </c>
    </row>
    <row r="380" spans="1:7" ht="12.75">
      <c r="A380" s="23">
        <f t="shared" si="11"/>
        <v>369</v>
      </c>
      <c r="B380" s="127" t="s">
        <v>143</v>
      </c>
      <c r="C380" s="128" t="s">
        <v>33</v>
      </c>
      <c r="D380" s="128" t="s">
        <v>352</v>
      </c>
      <c r="E380" s="128" t="s">
        <v>14</v>
      </c>
      <c r="F380" s="129">
        <v>803800</v>
      </c>
      <c r="G380" s="20">
        <f t="shared" si="10"/>
        <v>803.8</v>
      </c>
    </row>
    <row r="381" spans="1:7" ht="25.5">
      <c r="A381" s="23">
        <f t="shared" si="11"/>
        <v>370</v>
      </c>
      <c r="B381" s="127" t="s">
        <v>468</v>
      </c>
      <c r="C381" s="128" t="s">
        <v>33</v>
      </c>
      <c r="D381" s="128" t="s">
        <v>581</v>
      </c>
      <c r="E381" s="128" t="s">
        <v>14</v>
      </c>
      <c r="F381" s="129">
        <v>200000</v>
      </c>
      <c r="G381" s="20">
        <f t="shared" si="10"/>
        <v>200</v>
      </c>
    </row>
    <row r="382" spans="1:7" ht="38.25">
      <c r="A382" s="23">
        <f t="shared" si="11"/>
        <v>371</v>
      </c>
      <c r="B382" s="127" t="s">
        <v>728</v>
      </c>
      <c r="C382" s="128" t="s">
        <v>33</v>
      </c>
      <c r="D382" s="128" t="s">
        <v>581</v>
      </c>
      <c r="E382" s="128" t="s">
        <v>223</v>
      </c>
      <c r="F382" s="129">
        <v>200000</v>
      </c>
      <c r="G382" s="20">
        <f t="shared" si="10"/>
        <v>200</v>
      </c>
    </row>
    <row r="383" spans="1:7" ht="38.25">
      <c r="A383" s="23">
        <f t="shared" si="11"/>
        <v>372</v>
      </c>
      <c r="B383" s="127" t="s">
        <v>144</v>
      </c>
      <c r="C383" s="128" t="s">
        <v>33</v>
      </c>
      <c r="D383" s="128" t="s">
        <v>582</v>
      </c>
      <c r="E383" s="128" t="s">
        <v>14</v>
      </c>
      <c r="F383" s="129">
        <v>324800</v>
      </c>
      <c r="G383" s="20">
        <f t="shared" si="10"/>
        <v>324.8</v>
      </c>
    </row>
    <row r="384" spans="1:7" ht="25.5">
      <c r="A384" s="23">
        <f t="shared" si="11"/>
        <v>373</v>
      </c>
      <c r="B384" s="127" t="s">
        <v>98</v>
      </c>
      <c r="C384" s="128" t="s">
        <v>33</v>
      </c>
      <c r="D384" s="128" t="s">
        <v>582</v>
      </c>
      <c r="E384" s="128" t="s">
        <v>87</v>
      </c>
      <c r="F384" s="129">
        <v>324800</v>
      </c>
      <c r="G384" s="20">
        <f t="shared" si="10"/>
        <v>324.8</v>
      </c>
    </row>
    <row r="385" spans="1:7" ht="25.5">
      <c r="A385" s="23">
        <f t="shared" si="11"/>
        <v>374</v>
      </c>
      <c r="B385" s="127" t="s">
        <v>653</v>
      </c>
      <c r="C385" s="128" t="s">
        <v>33</v>
      </c>
      <c r="D385" s="128" t="s">
        <v>680</v>
      </c>
      <c r="E385" s="128" t="s">
        <v>14</v>
      </c>
      <c r="F385" s="129">
        <v>54000</v>
      </c>
      <c r="G385" s="20">
        <f t="shared" si="10"/>
        <v>54</v>
      </c>
    </row>
    <row r="386" spans="1:7" ht="25.5">
      <c r="A386" s="23">
        <f t="shared" si="11"/>
        <v>375</v>
      </c>
      <c r="B386" s="127" t="s">
        <v>98</v>
      </c>
      <c r="C386" s="128" t="s">
        <v>33</v>
      </c>
      <c r="D386" s="128" t="s">
        <v>680</v>
      </c>
      <c r="E386" s="128" t="s">
        <v>87</v>
      </c>
      <c r="F386" s="129">
        <v>54000</v>
      </c>
      <c r="G386" s="20">
        <f t="shared" si="10"/>
        <v>54</v>
      </c>
    </row>
    <row r="387" spans="1:7" ht="25.5">
      <c r="A387" s="23">
        <f t="shared" si="11"/>
        <v>376</v>
      </c>
      <c r="B387" s="127" t="s">
        <v>653</v>
      </c>
      <c r="C387" s="128" t="s">
        <v>33</v>
      </c>
      <c r="D387" s="128" t="s">
        <v>584</v>
      </c>
      <c r="E387" s="128" t="s">
        <v>14</v>
      </c>
      <c r="F387" s="129">
        <v>225000</v>
      </c>
      <c r="G387" s="20">
        <f t="shared" si="10"/>
        <v>225</v>
      </c>
    </row>
    <row r="388" spans="1:7" ht="25.5">
      <c r="A388" s="23">
        <f t="shared" si="11"/>
        <v>377</v>
      </c>
      <c r="B388" s="127" t="s">
        <v>98</v>
      </c>
      <c r="C388" s="128" t="s">
        <v>33</v>
      </c>
      <c r="D388" s="128" t="s">
        <v>584</v>
      </c>
      <c r="E388" s="128" t="s">
        <v>87</v>
      </c>
      <c r="F388" s="129">
        <v>225000</v>
      </c>
      <c r="G388" s="20">
        <f t="shared" si="10"/>
        <v>225</v>
      </c>
    </row>
    <row r="389" spans="1:7" ht="12.75">
      <c r="A389" s="23">
        <f t="shared" si="11"/>
        <v>378</v>
      </c>
      <c r="B389" s="127" t="s">
        <v>61</v>
      </c>
      <c r="C389" s="128" t="s">
        <v>34</v>
      </c>
      <c r="D389" s="128" t="s">
        <v>261</v>
      </c>
      <c r="E389" s="128" t="s">
        <v>14</v>
      </c>
      <c r="F389" s="129">
        <v>45992403.81</v>
      </c>
      <c r="G389" s="20">
        <f t="shared" si="10"/>
        <v>45992.40381</v>
      </c>
    </row>
    <row r="390" spans="1:7" ht="25.5">
      <c r="A390" s="23">
        <f t="shared" si="11"/>
        <v>379</v>
      </c>
      <c r="B390" s="127" t="s">
        <v>638</v>
      </c>
      <c r="C390" s="128" t="s">
        <v>34</v>
      </c>
      <c r="D390" s="128" t="s">
        <v>315</v>
      </c>
      <c r="E390" s="128" t="s">
        <v>14</v>
      </c>
      <c r="F390" s="129">
        <v>39711604.86</v>
      </c>
      <c r="G390" s="20">
        <f t="shared" si="10"/>
        <v>39711.60486</v>
      </c>
    </row>
    <row r="391" spans="1:7" ht="25.5">
      <c r="A391" s="23">
        <f t="shared" si="11"/>
        <v>380</v>
      </c>
      <c r="B391" s="127" t="s">
        <v>643</v>
      </c>
      <c r="C391" s="128" t="s">
        <v>34</v>
      </c>
      <c r="D391" s="128" t="s">
        <v>325</v>
      </c>
      <c r="E391" s="128" t="s">
        <v>14</v>
      </c>
      <c r="F391" s="129">
        <v>4464800</v>
      </c>
      <c r="G391" s="20">
        <f t="shared" si="10"/>
        <v>4464.8</v>
      </c>
    </row>
    <row r="392" spans="1:7" ht="63.75">
      <c r="A392" s="23">
        <f t="shared" si="11"/>
        <v>381</v>
      </c>
      <c r="B392" s="127" t="s">
        <v>817</v>
      </c>
      <c r="C392" s="128" t="s">
        <v>34</v>
      </c>
      <c r="D392" s="128" t="s">
        <v>809</v>
      </c>
      <c r="E392" s="128" t="s">
        <v>14</v>
      </c>
      <c r="F392" s="129">
        <v>4464800</v>
      </c>
      <c r="G392" s="20">
        <f t="shared" si="10"/>
        <v>4464.8</v>
      </c>
    </row>
    <row r="393" spans="1:7" ht="12.75">
      <c r="A393" s="23">
        <f t="shared" si="11"/>
        <v>382</v>
      </c>
      <c r="B393" s="127" t="s">
        <v>100</v>
      </c>
      <c r="C393" s="128" t="s">
        <v>34</v>
      </c>
      <c r="D393" s="128" t="s">
        <v>809</v>
      </c>
      <c r="E393" s="128" t="s">
        <v>88</v>
      </c>
      <c r="F393" s="129">
        <v>4464800</v>
      </c>
      <c r="G393" s="20">
        <f t="shared" si="10"/>
        <v>4464.8</v>
      </c>
    </row>
    <row r="394" spans="1:7" ht="25.5">
      <c r="A394" s="23">
        <f t="shared" si="11"/>
        <v>383</v>
      </c>
      <c r="B394" s="127" t="s">
        <v>648</v>
      </c>
      <c r="C394" s="128" t="s">
        <v>34</v>
      </c>
      <c r="D394" s="128" t="s">
        <v>337</v>
      </c>
      <c r="E394" s="128" t="s">
        <v>14</v>
      </c>
      <c r="F394" s="129">
        <v>22251776.54</v>
      </c>
      <c r="G394" s="20">
        <f t="shared" si="10"/>
        <v>22251.77654</v>
      </c>
    </row>
    <row r="395" spans="1:7" ht="25.5">
      <c r="A395" s="23">
        <f t="shared" si="11"/>
        <v>384</v>
      </c>
      <c r="B395" s="127" t="s">
        <v>134</v>
      </c>
      <c r="C395" s="128" t="s">
        <v>34</v>
      </c>
      <c r="D395" s="128" t="s">
        <v>338</v>
      </c>
      <c r="E395" s="128" t="s">
        <v>14</v>
      </c>
      <c r="F395" s="129">
        <v>10812476.54</v>
      </c>
      <c r="G395" s="20">
        <f t="shared" si="10"/>
        <v>10812.47654</v>
      </c>
    </row>
    <row r="396" spans="1:7" ht="25.5">
      <c r="A396" s="23">
        <f t="shared" si="11"/>
        <v>385</v>
      </c>
      <c r="B396" s="127" t="s">
        <v>98</v>
      </c>
      <c r="C396" s="128" t="s">
        <v>34</v>
      </c>
      <c r="D396" s="128" t="s">
        <v>338</v>
      </c>
      <c r="E396" s="128" t="s">
        <v>87</v>
      </c>
      <c r="F396" s="129">
        <v>10812476.54</v>
      </c>
      <c r="G396" s="20">
        <f aca="true" t="shared" si="12" ref="G396:G459">F396/1000</f>
        <v>10812.47654</v>
      </c>
    </row>
    <row r="397" spans="1:7" ht="51">
      <c r="A397" s="23">
        <f t="shared" si="11"/>
        <v>386</v>
      </c>
      <c r="B397" s="127" t="s">
        <v>828</v>
      </c>
      <c r="C397" s="128" t="s">
        <v>34</v>
      </c>
      <c r="D397" s="128" t="s">
        <v>829</v>
      </c>
      <c r="E397" s="128" t="s">
        <v>14</v>
      </c>
      <c r="F397" s="129">
        <v>1813000</v>
      </c>
      <c r="G397" s="20">
        <f t="shared" si="12"/>
        <v>1813</v>
      </c>
    </row>
    <row r="398" spans="1:7" ht="25.5">
      <c r="A398" s="23">
        <f aca="true" t="shared" si="13" ref="A398:A461">A397+1</f>
        <v>387</v>
      </c>
      <c r="B398" s="127" t="s">
        <v>98</v>
      </c>
      <c r="C398" s="128" t="s">
        <v>34</v>
      </c>
      <c r="D398" s="128" t="s">
        <v>829</v>
      </c>
      <c r="E398" s="128" t="s">
        <v>87</v>
      </c>
      <c r="F398" s="129">
        <v>1813000</v>
      </c>
      <c r="G398" s="20">
        <f t="shared" si="12"/>
        <v>1813</v>
      </c>
    </row>
    <row r="399" spans="1:7" ht="38.25">
      <c r="A399" s="23">
        <f t="shared" si="13"/>
        <v>388</v>
      </c>
      <c r="B399" s="127" t="s">
        <v>1142</v>
      </c>
      <c r="C399" s="128" t="s">
        <v>34</v>
      </c>
      <c r="D399" s="128" t="s">
        <v>1137</v>
      </c>
      <c r="E399" s="128" t="s">
        <v>14</v>
      </c>
      <c r="F399" s="129">
        <v>150000</v>
      </c>
      <c r="G399" s="20">
        <f t="shared" si="12"/>
        <v>150</v>
      </c>
    </row>
    <row r="400" spans="1:7" ht="25.5">
      <c r="A400" s="23">
        <f t="shared" si="13"/>
        <v>389</v>
      </c>
      <c r="B400" s="127" t="s">
        <v>98</v>
      </c>
      <c r="C400" s="128" t="s">
        <v>34</v>
      </c>
      <c r="D400" s="128" t="s">
        <v>1137</v>
      </c>
      <c r="E400" s="128" t="s">
        <v>87</v>
      </c>
      <c r="F400" s="129">
        <v>150000</v>
      </c>
      <c r="G400" s="20">
        <f t="shared" si="12"/>
        <v>150</v>
      </c>
    </row>
    <row r="401" spans="1:7" ht="89.25">
      <c r="A401" s="23">
        <f t="shared" si="13"/>
        <v>390</v>
      </c>
      <c r="B401" s="127" t="s">
        <v>726</v>
      </c>
      <c r="C401" s="128" t="s">
        <v>34</v>
      </c>
      <c r="D401" s="128" t="s">
        <v>413</v>
      </c>
      <c r="E401" s="128" t="s">
        <v>14</v>
      </c>
      <c r="F401" s="129">
        <v>1021800</v>
      </c>
      <c r="G401" s="20">
        <f t="shared" si="12"/>
        <v>1021.8</v>
      </c>
    </row>
    <row r="402" spans="1:7" ht="25.5">
      <c r="A402" s="23">
        <f t="shared" si="13"/>
        <v>391</v>
      </c>
      <c r="B402" s="127" t="s">
        <v>98</v>
      </c>
      <c r="C402" s="128" t="s">
        <v>34</v>
      </c>
      <c r="D402" s="128" t="s">
        <v>413</v>
      </c>
      <c r="E402" s="128" t="s">
        <v>87</v>
      </c>
      <c r="F402" s="129">
        <v>1021800</v>
      </c>
      <c r="G402" s="20">
        <f t="shared" si="12"/>
        <v>1021.8</v>
      </c>
    </row>
    <row r="403" spans="1:7" ht="51">
      <c r="A403" s="23">
        <f t="shared" si="13"/>
        <v>392</v>
      </c>
      <c r="B403" s="127" t="s">
        <v>727</v>
      </c>
      <c r="C403" s="128" t="s">
        <v>34</v>
      </c>
      <c r="D403" s="128" t="s">
        <v>565</v>
      </c>
      <c r="E403" s="128" t="s">
        <v>14</v>
      </c>
      <c r="F403" s="129">
        <v>8454500</v>
      </c>
      <c r="G403" s="20">
        <f t="shared" si="12"/>
        <v>8454.5</v>
      </c>
    </row>
    <row r="404" spans="1:7" ht="25.5">
      <c r="A404" s="23">
        <f t="shared" si="13"/>
        <v>393</v>
      </c>
      <c r="B404" s="127" t="s">
        <v>98</v>
      </c>
      <c r="C404" s="128" t="s">
        <v>34</v>
      </c>
      <c r="D404" s="128" t="s">
        <v>565</v>
      </c>
      <c r="E404" s="128" t="s">
        <v>87</v>
      </c>
      <c r="F404" s="129">
        <v>8454500</v>
      </c>
      <c r="G404" s="20">
        <f t="shared" si="12"/>
        <v>8454.5</v>
      </c>
    </row>
    <row r="405" spans="1:7" ht="38.25">
      <c r="A405" s="23">
        <f t="shared" si="13"/>
        <v>394</v>
      </c>
      <c r="B405" s="127" t="s">
        <v>654</v>
      </c>
      <c r="C405" s="128" t="s">
        <v>34</v>
      </c>
      <c r="D405" s="128" t="s">
        <v>569</v>
      </c>
      <c r="E405" s="128" t="s">
        <v>14</v>
      </c>
      <c r="F405" s="129">
        <v>12995028.32</v>
      </c>
      <c r="G405" s="20">
        <f t="shared" si="12"/>
        <v>12995.02832</v>
      </c>
    </row>
    <row r="406" spans="1:7" ht="51">
      <c r="A406" s="23">
        <f t="shared" si="13"/>
        <v>395</v>
      </c>
      <c r="B406" s="127" t="s">
        <v>137</v>
      </c>
      <c r="C406" s="128" t="s">
        <v>34</v>
      </c>
      <c r="D406" s="128" t="s">
        <v>570</v>
      </c>
      <c r="E406" s="128" t="s">
        <v>14</v>
      </c>
      <c r="F406" s="129">
        <v>5245512.82</v>
      </c>
      <c r="G406" s="20">
        <f t="shared" si="12"/>
        <v>5245.51282</v>
      </c>
    </row>
    <row r="407" spans="1:7" ht="12.75">
      <c r="A407" s="23">
        <f t="shared" si="13"/>
        <v>396</v>
      </c>
      <c r="B407" s="127" t="s">
        <v>100</v>
      </c>
      <c r="C407" s="128" t="s">
        <v>34</v>
      </c>
      <c r="D407" s="128" t="s">
        <v>570</v>
      </c>
      <c r="E407" s="128" t="s">
        <v>88</v>
      </c>
      <c r="F407" s="129">
        <v>4216936.82</v>
      </c>
      <c r="G407" s="20">
        <f t="shared" si="12"/>
        <v>4216.93682</v>
      </c>
    </row>
    <row r="408" spans="1:7" ht="25.5">
      <c r="A408" s="23">
        <f t="shared" si="13"/>
        <v>397</v>
      </c>
      <c r="B408" s="127" t="s">
        <v>98</v>
      </c>
      <c r="C408" s="128" t="s">
        <v>34</v>
      </c>
      <c r="D408" s="128" t="s">
        <v>570</v>
      </c>
      <c r="E408" s="128" t="s">
        <v>87</v>
      </c>
      <c r="F408" s="129">
        <v>977076</v>
      </c>
      <c r="G408" s="20">
        <f t="shared" si="12"/>
        <v>977.076</v>
      </c>
    </row>
    <row r="409" spans="1:7" ht="12.75">
      <c r="A409" s="23">
        <f t="shared" si="13"/>
        <v>398</v>
      </c>
      <c r="B409" s="127" t="s">
        <v>469</v>
      </c>
      <c r="C409" s="128" t="s">
        <v>34</v>
      </c>
      <c r="D409" s="128" t="s">
        <v>570</v>
      </c>
      <c r="E409" s="128" t="s">
        <v>451</v>
      </c>
      <c r="F409" s="129">
        <v>50000</v>
      </c>
      <c r="G409" s="20">
        <f t="shared" si="12"/>
        <v>50</v>
      </c>
    </row>
    <row r="410" spans="1:7" ht="12.75">
      <c r="A410" s="23">
        <f t="shared" si="13"/>
        <v>399</v>
      </c>
      <c r="B410" s="127" t="s">
        <v>101</v>
      </c>
      <c r="C410" s="128" t="s">
        <v>34</v>
      </c>
      <c r="D410" s="128" t="s">
        <v>570</v>
      </c>
      <c r="E410" s="128" t="s">
        <v>89</v>
      </c>
      <c r="F410" s="129">
        <v>1500</v>
      </c>
      <c r="G410" s="20">
        <f t="shared" si="12"/>
        <v>1.5</v>
      </c>
    </row>
    <row r="411" spans="1:7" ht="51">
      <c r="A411" s="23">
        <f t="shared" si="13"/>
        <v>400</v>
      </c>
      <c r="B411" s="127" t="s">
        <v>655</v>
      </c>
      <c r="C411" s="128" t="s">
        <v>34</v>
      </c>
      <c r="D411" s="128" t="s">
        <v>572</v>
      </c>
      <c r="E411" s="128" t="s">
        <v>14</v>
      </c>
      <c r="F411" s="129">
        <v>423851.76</v>
      </c>
      <c r="G411" s="20">
        <f t="shared" si="12"/>
        <v>423.85176</v>
      </c>
    </row>
    <row r="412" spans="1:7" ht="25.5">
      <c r="A412" s="23">
        <f t="shared" si="13"/>
        <v>401</v>
      </c>
      <c r="B412" s="127" t="s">
        <v>98</v>
      </c>
      <c r="C412" s="128" t="s">
        <v>34</v>
      </c>
      <c r="D412" s="128" t="s">
        <v>572</v>
      </c>
      <c r="E412" s="128" t="s">
        <v>87</v>
      </c>
      <c r="F412" s="129">
        <v>353851.76</v>
      </c>
      <c r="G412" s="20">
        <f t="shared" si="12"/>
        <v>353.85176</v>
      </c>
    </row>
    <row r="413" spans="1:7" ht="12.75">
      <c r="A413" s="23">
        <f t="shared" si="13"/>
        <v>402</v>
      </c>
      <c r="B413" s="127" t="s">
        <v>367</v>
      </c>
      <c r="C413" s="128" t="s">
        <v>34</v>
      </c>
      <c r="D413" s="128" t="s">
        <v>572</v>
      </c>
      <c r="E413" s="128" t="s">
        <v>267</v>
      </c>
      <c r="F413" s="129">
        <v>70000</v>
      </c>
      <c r="G413" s="20">
        <f t="shared" si="12"/>
        <v>70</v>
      </c>
    </row>
    <row r="414" spans="1:7" ht="38.25">
      <c r="A414" s="23">
        <f t="shared" si="13"/>
        <v>403</v>
      </c>
      <c r="B414" s="127" t="s">
        <v>871</v>
      </c>
      <c r="C414" s="128" t="s">
        <v>34</v>
      </c>
      <c r="D414" s="128" t="s">
        <v>868</v>
      </c>
      <c r="E414" s="128" t="s">
        <v>14</v>
      </c>
      <c r="F414" s="129">
        <v>7325663.74</v>
      </c>
      <c r="G414" s="20">
        <f t="shared" si="12"/>
        <v>7325.66374</v>
      </c>
    </row>
    <row r="415" spans="1:7" ht="12.75">
      <c r="A415" s="23">
        <f t="shared" si="13"/>
        <v>404</v>
      </c>
      <c r="B415" s="127" t="s">
        <v>100</v>
      </c>
      <c r="C415" s="128" t="s">
        <v>34</v>
      </c>
      <c r="D415" s="128" t="s">
        <v>868</v>
      </c>
      <c r="E415" s="128" t="s">
        <v>88</v>
      </c>
      <c r="F415" s="129">
        <v>6512625.74</v>
      </c>
      <c r="G415" s="20">
        <f t="shared" si="12"/>
        <v>6512.62574</v>
      </c>
    </row>
    <row r="416" spans="1:7" ht="25.5">
      <c r="A416" s="23">
        <f t="shared" si="13"/>
        <v>405</v>
      </c>
      <c r="B416" s="127" t="s">
        <v>98</v>
      </c>
      <c r="C416" s="128" t="s">
        <v>34</v>
      </c>
      <c r="D416" s="128" t="s">
        <v>868</v>
      </c>
      <c r="E416" s="128" t="s">
        <v>87</v>
      </c>
      <c r="F416" s="129">
        <v>812038</v>
      </c>
      <c r="G416" s="20">
        <f t="shared" si="12"/>
        <v>812.038</v>
      </c>
    </row>
    <row r="417" spans="1:10" ht="12.75">
      <c r="A417" s="23">
        <f t="shared" si="13"/>
        <v>406</v>
      </c>
      <c r="B417" s="127" t="s">
        <v>101</v>
      </c>
      <c r="C417" s="128" t="s">
        <v>34</v>
      </c>
      <c r="D417" s="128" t="s">
        <v>868</v>
      </c>
      <c r="E417" s="128" t="s">
        <v>89</v>
      </c>
      <c r="F417" s="129">
        <v>1000</v>
      </c>
      <c r="G417" s="20">
        <f t="shared" si="12"/>
        <v>1</v>
      </c>
      <c r="H417" s="8"/>
      <c r="I417" s="8"/>
      <c r="J417" s="8"/>
    </row>
    <row r="418" spans="1:10" ht="38.25">
      <c r="A418" s="23">
        <f t="shared" si="13"/>
        <v>407</v>
      </c>
      <c r="B418" s="127" t="s">
        <v>599</v>
      </c>
      <c r="C418" s="128" t="s">
        <v>34</v>
      </c>
      <c r="D418" s="128" t="s">
        <v>264</v>
      </c>
      <c r="E418" s="128" t="s">
        <v>14</v>
      </c>
      <c r="F418" s="129">
        <v>6263818.95</v>
      </c>
      <c r="G418" s="20">
        <f t="shared" si="12"/>
        <v>6263.81895</v>
      </c>
      <c r="H418" s="8"/>
      <c r="I418" s="8"/>
      <c r="J418" s="101"/>
    </row>
    <row r="419" spans="1:10" ht="25.5">
      <c r="A419" s="23">
        <f t="shared" si="13"/>
        <v>408</v>
      </c>
      <c r="B419" s="127" t="s">
        <v>97</v>
      </c>
      <c r="C419" s="128" t="s">
        <v>34</v>
      </c>
      <c r="D419" s="128" t="s">
        <v>475</v>
      </c>
      <c r="E419" s="128" t="s">
        <v>14</v>
      </c>
      <c r="F419" s="129">
        <v>6263818.95</v>
      </c>
      <c r="G419" s="20">
        <f t="shared" si="12"/>
        <v>6263.81895</v>
      </c>
      <c r="H419" s="8"/>
      <c r="I419" s="8"/>
      <c r="J419" s="8"/>
    </row>
    <row r="420" spans="1:10" ht="25.5">
      <c r="A420" s="23">
        <f t="shared" si="13"/>
        <v>409</v>
      </c>
      <c r="B420" s="127" t="s">
        <v>96</v>
      </c>
      <c r="C420" s="128" t="s">
        <v>34</v>
      </c>
      <c r="D420" s="128" t="s">
        <v>475</v>
      </c>
      <c r="E420" s="128" t="s">
        <v>86</v>
      </c>
      <c r="F420" s="129">
        <v>6263818.95</v>
      </c>
      <c r="G420" s="20">
        <f t="shared" si="12"/>
        <v>6263.81895</v>
      </c>
      <c r="H420" s="8"/>
      <c r="I420" s="8"/>
      <c r="J420" s="8"/>
    </row>
    <row r="421" spans="1:10" ht="12.75">
      <c r="A421" s="23">
        <f t="shared" si="13"/>
        <v>410</v>
      </c>
      <c r="B421" s="127" t="s">
        <v>80</v>
      </c>
      <c r="C421" s="128" t="s">
        <v>34</v>
      </c>
      <c r="D421" s="128" t="s">
        <v>262</v>
      </c>
      <c r="E421" s="128" t="s">
        <v>14</v>
      </c>
      <c r="F421" s="129">
        <v>16980</v>
      </c>
      <c r="G421" s="20">
        <f t="shared" si="12"/>
        <v>16.98</v>
      </c>
      <c r="H421" s="8"/>
      <c r="I421" s="8"/>
      <c r="J421" s="8"/>
    </row>
    <row r="422" spans="1:10" ht="89.25">
      <c r="A422" s="23">
        <f t="shared" si="13"/>
        <v>411</v>
      </c>
      <c r="B422" s="127" t="s">
        <v>1138</v>
      </c>
      <c r="C422" s="128" t="s">
        <v>34</v>
      </c>
      <c r="D422" s="128" t="s">
        <v>1128</v>
      </c>
      <c r="E422" s="128" t="s">
        <v>14</v>
      </c>
      <c r="F422" s="129">
        <v>16980</v>
      </c>
      <c r="G422" s="20">
        <f t="shared" si="12"/>
        <v>16.98</v>
      </c>
      <c r="H422" s="8"/>
      <c r="I422" s="8"/>
      <c r="J422" s="8"/>
    </row>
    <row r="423" spans="1:10" ht="25.5">
      <c r="A423" s="23">
        <f t="shared" si="13"/>
        <v>412</v>
      </c>
      <c r="B423" s="127" t="s">
        <v>96</v>
      </c>
      <c r="C423" s="128" t="s">
        <v>34</v>
      </c>
      <c r="D423" s="128" t="s">
        <v>1128</v>
      </c>
      <c r="E423" s="128" t="s">
        <v>86</v>
      </c>
      <c r="F423" s="129">
        <v>16980</v>
      </c>
      <c r="G423" s="20">
        <f t="shared" si="12"/>
        <v>16.98</v>
      </c>
      <c r="H423" s="8"/>
      <c r="I423" s="8"/>
      <c r="J423" s="8"/>
    </row>
    <row r="424" spans="1:10" ht="12.75">
      <c r="A424" s="23">
        <f t="shared" si="13"/>
        <v>413</v>
      </c>
      <c r="B424" s="127" t="s">
        <v>62</v>
      </c>
      <c r="C424" s="128" t="s">
        <v>35</v>
      </c>
      <c r="D424" s="128" t="s">
        <v>261</v>
      </c>
      <c r="E424" s="128" t="s">
        <v>14</v>
      </c>
      <c r="F424" s="129">
        <v>30850666.98</v>
      </c>
      <c r="G424" s="20">
        <f t="shared" si="12"/>
        <v>30850.66698</v>
      </c>
      <c r="H424" s="8"/>
      <c r="I424" s="8"/>
      <c r="J424" s="8"/>
    </row>
    <row r="425" spans="1:10" ht="12.75">
      <c r="A425" s="23">
        <f t="shared" si="13"/>
        <v>414</v>
      </c>
      <c r="B425" s="127" t="s">
        <v>63</v>
      </c>
      <c r="C425" s="128" t="s">
        <v>36</v>
      </c>
      <c r="D425" s="128" t="s">
        <v>261</v>
      </c>
      <c r="E425" s="128" t="s">
        <v>14</v>
      </c>
      <c r="F425" s="129">
        <v>25425910.34</v>
      </c>
      <c r="G425" s="20">
        <f t="shared" si="12"/>
        <v>25425.91034</v>
      </c>
      <c r="H425" s="8"/>
      <c r="I425" s="8"/>
      <c r="J425" s="8"/>
    </row>
    <row r="426" spans="1:10" ht="38.25">
      <c r="A426" s="23">
        <f t="shared" si="13"/>
        <v>415</v>
      </c>
      <c r="B426" s="127" t="s">
        <v>647</v>
      </c>
      <c r="C426" s="128" t="s">
        <v>36</v>
      </c>
      <c r="D426" s="128" t="s">
        <v>346</v>
      </c>
      <c r="E426" s="128" t="s">
        <v>14</v>
      </c>
      <c r="F426" s="129">
        <v>25425910.34</v>
      </c>
      <c r="G426" s="20">
        <f t="shared" si="12"/>
        <v>25425.91034</v>
      </c>
      <c r="H426" s="8"/>
      <c r="I426" s="8"/>
      <c r="J426" s="8"/>
    </row>
    <row r="427" spans="1:10" ht="12.75">
      <c r="A427" s="23">
        <f t="shared" si="13"/>
        <v>416</v>
      </c>
      <c r="B427" s="127" t="s">
        <v>145</v>
      </c>
      <c r="C427" s="128" t="s">
        <v>36</v>
      </c>
      <c r="D427" s="128" t="s">
        <v>353</v>
      </c>
      <c r="E427" s="128" t="s">
        <v>14</v>
      </c>
      <c r="F427" s="129">
        <v>25425910.34</v>
      </c>
      <c r="G427" s="20">
        <f t="shared" si="12"/>
        <v>25425.91034</v>
      </c>
      <c r="H427" s="8"/>
      <c r="I427" s="8"/>
      <c r="J427" s="8"/>
    </row>
    <row r="428" spans="1:10" ht="63.75">
      <c r="A428" s="23">
        <f t="shared" si="13"/>
        <v>417</v>
      </c>
      <c r="B428" s="127" t="s">
        <v>1121</v>
      </c>
      <c r="C428" s="128" t="s">
        <v>36</v>
      </c>
      <c r="D428" s="128" t="s">
        <v>1122</v>
      </c>
      <c r="E428" s="128" t="s">
        <v>14</v>
      </c>
      <c r="F428" s="129">
        <v>2488629.32</v>
      </c>
      <c r="G428" s="20">
        <f t="shared" si="12"/>
        <v>2488.62932</v>
      </c>
      <c r="H428" s="8"/>
      <c r="I428" s="8"/>
      <c r="J428" s="8"/>
    </row>
    <row r="429" spans="1:10" ht="12.75">
      <c r="A429" s="23">
        <f t="shared" si="13"/>
        <v>418</v>
      </c>
      <c r="B429" s="127" t="s">
        <v>125</v>
      </c>
      <c r="C429" s="128" t="s">
        <v>36</v>
      </c>
      <c r="D429" s="128" t="s">
        <v>1122</v>
      </c>
      <c r="E429" s="128" t="s">
        <v>85</v>
      </c>
      <c r="F429" s="129">
        <v>2488629.32</v>
      </c>
      <c r="G429" s="20">
        <f t="shared" si="12"/>
        <v>2488.62932</v>
      </c>
      <c r="H429" s="8"/>
      <c r="I429" s="8"/>
      <c r="J429" s="8"/>
    </row>
    <row r="430" spans="1:10" ht="12.75">
      <c r="A430" s="23">
        <f t="shared" si="13"/>
        <v>419</v>
      </c>
      <c r="B430" s="127" t="s">
        <v>146</v>
      </c>
      <c r="C430" s="128" t="s">
        <v>36</v>
      </c>
      <c r="D430" s="128" t="s">
        <v>354</v>
      </c>
      <c r="E430" s="128" t="s">
        <v>14</v>
      </c>
      <c r="F430" s="129">
        <v>16196729.24</v>
      </c>
      <c r="G430" s="20">
        <f t="shared" si="12"/>
        <v>16196.72924</v>
      </c>
      <c r="H430" s="8"/>
      <c r="I430" s="8"/>
      <c r="J430" s="8"/>
    </row>
    <row r="431" spans="1:10" ht="12.75">
      <c r="A431" s="23">
        <f t="shared" si="13"/>
        <v>420</v>
      </c>
      <c r="B431" s="127" t="s">
        <v>100</v>
      </c>
      <c r="C431" s="128" t="s">
        <v>36</v>
      </c>
      <c r="D431" s="128" t="s">
        <v>354</v>
      </c>
      <c r="E431" s="128" t="s">
        <v>88</v>
      </c>
      <c r="F431" s="129">
        <v>14615098.94</v>
      </c>
      <c r="G431" s="20">
        <f t="shared" si="12"/>
        <v>14615.09894</v>
      </c>
      <c r="H431" s="8"/>
      <c r="I431" s="101"/>
      <c r="J431" s="8"/>
    </row>
    <row r="432" spans="1:10" ht="25.5">
      <c r="A432" s="23">
        <f t="shared" si="13"/>
        <v>421</v>
      </c>
      <c r="B432" s="127" t="s">
        <v>98</v>
      </c>
      <c r="C432" s="128" t="s">
        <v>36</v>
      </c>
      <c r="D432" s="128" t="s">
        <v>354</v>
      </c>
      <c r="E432" s="128" t="s">
        <v>87</v>
      </c>
      <c r="F432" s="129">
        <v>1218473.3</v>
      </c>
      <c r="G432" s="20">
        <f t="shared" si="12"/>
        <v>1218.4733</v>
      </c>
      <c r="H432" s="8"/>
      <c r="I432" s="8"/>
      <c r="J432" s="8"/>
    </row>
    <row r="433" spans="1:7" ht="12.75">
      <c r="A433" s="23">
        <f t="shared" si="13"/>
        <v>422</v>
      </c>
      <c r="B433" s="127" t="s">
        <v>101</v>
      </c>
      <c r="C433" s="128" t="s">
        <v>36</v>
      </c>
      <c r="D433" s="128" t="s">
        <v>354</v>
      </c>
      <c r="E433" s="128" t="s">
        <v>89</v>
      </c>
      <c r="F433" s="129">
        <v>363157</v>
      </c>
      <c r="G433" s="20">
        <f t="shared" si="12"/>
        <v>363.157</v>
      </c>
    </row>
    <row r="434" spans="1:7" ht="38.25">
      <c r="A434" s="23">
        <f t="shared" si="13"/>
        <v>423</v>
      </c>
      <c r="B434" s="127" t="s">
        <v>221</v>
      </c>
      <c r="C434" s="128" t="s">
        <v>36</v>
      </c>
      <c r="D434" s="128" t="s">
        <v>355</v>
      </c>
      <c r="E434" s="128" t="s">
        <v>14</v>
      </c>
      <c r="F434" s="129">
        <v>100817.03</v>
      </c>
      <c r="G434" s="20">
        <f t="shared" si="12"/>
        <v>100.81703</v>
      </c>
    </row>
    <row r="435" spans="1:7" ht="25.5">
      <c r="A435" s="23">
        <f t="shared" si="13"/>
        <v>424</v>
      </c>
      <c r="B435" s="127" t="s">
        <v>98</v>
      </c>
      <c r="C435" s="128" t="s">
        <v>36</v>
      </c>
      <c r="D435" s="128" t="s">
        <v>355</v>
      </c>
      <c r="E435" s="128" t="s">
        <v>87</v>
      </c>
      <c r="F435" s="129">
        <v>100817.03</v>
      </c>
      <c r="G435" s="20">
        <f t="shared" si="12"/>
        <v>100.81703</v>
      </c>
    </row>
    <row r="436" spans="1:7" ht="25.5">
      <c r="A436" s="23">
        <f t="shared" si="13"/>
        <v>425</v>
      </c>
      <c r="B436" s="127" t="s">
        <v>147</v>
      </c>
      <c r="C436" s="128" t="s">
        <v>36</v>
      </c>
      <c r="D436" s="128" t="s">
        <v>356</v>
      </c>
      <c r="E436" s="128" t="s">
        <v>14</v>
      </c>
      <c r="F436" s="129">
        <v>5740134.75</v>
      </c>
      <c r="G436" s="20">
        <f t="shared" si="12"/>
        <v>5740.13475</v>
      </c>
    </row>
    <row r="437" spans="1:7" ht="25.5">
      <c r="A437" s="23">
        <f t="shared" si="13"/>
        <v>426</v>
      </c>
      <c r="B437" s="127" t="s">
        <v>98</v>
      </c>
      <c r="C437" s="128" t="s">
        <v>36</v>
      </c>
      <c r="D437" s="128" t="s">
        <v>356</v>
      </c>
      <c r="E437" s="128" t="s">
        <v>87</v>
      </c>
      <c r="F437" s="129">
        <v>5740134.75</v>
      </c>
      <c r="G437" s="20">
        <f t="shared" si="12"/>
        <v>5740.13475</v>
      </c>
    </row>
    <row r="438" spans="1:7" ht="25.5">
      <c r="A438" s="23">
        <f t="shared" si="13"/>
        <v>427</v>
      </c>
      <c r="B438" s="127" t="s">
        <v>148</v>
      </c>
      <c r="C438" s="128" t="s">
        <v>36</v>
      </c>
      <c r="D438" s="128" t="s">
        <v>357</v>
      </c>
      <c r="E438" s="128" t="s">
        <v>14</v>
      </c>
      <c r="F438" s="129">
        <v>210600</v>
      </c>
      <c r="G438" s="20">
        <f t="shared" si="12"/>
        <v>210.6</v>
      </c>
    </row>
    <row r="439" spans="1:7" ht="25.5">
      <c r="A439" s="23">
        <f t="shared" si="13"/>
        <v>428</v>
      </c>
      <c r="B439" s="127" t="s">
        <v>98</v>
      </c>
      <c r="C439" s="128" t="s">
        <v>36</v>
      </c>
      <c r="D439" s="128" t="s">
        <v>357</v>
      </c>
      <c r="E439" s="128" t="s">
        <v>87</v>
      </c>
      <c r="F439" s="129">
        <v>210600</v>
      </c>
      <c r="G439" s="20">
        <f t="shared" si="12"/>
        <v>210.6</v>
      </c>
    </row>
    <row r="440" spans="1:7" ht="12.75">
      <c r="A440" s="23">
        <f t="shared" si="13"/>
        <v>429</v>
      </c>
      <c r="B440" s="127" t="s">
        <v>149</v>
      </c>
      <c r="C440" s="128" t="s">
        <v>36</v>
      </c>
      <c r="D440" s="128" t="s">
        <v>358</v>
      </c>
      <c r="E440" s="128" t="s">
        <v>14</v>
      </c>
      <c r="F440" s="129">
        <v>463500</v>
      </c>
      <c r="G440" s="20">
        <f t="shared" si="12"/>
        <v>463.5</v>
      </c>
    </row>
    <row r="441" spans="1:7" ht="25.5">
      <c r="A441" s="23">
        <f t="shared" si="13"/>
        <v>430</v>
      </c>
      <c r="B441" s="127" t="s">
        <v>98</v>
      </c>
      <c r="C441" s="128" t="s">
        <v>36</v>
      </c>
      <c r="D441" s="128" t="s">
        <v>358</v>
      </c>
      <c r="E441" s="128" t="s">
        <v>87</v>
      </c>
      <c r="F441" s="129">
        <v>463500</v>
      </c>
      <c r="G441" s="20">
        <f t="shared" si="12"/>
        <v>463.5</v>
      </c>
    </row>
    <row r="442" spans="1:7" ht="76.5">
      <c r="A442" s="23">
        <f t="shared" si="13"/>
        <v>431</v>
      </c>
      <c r="B442" s="127" t="s">
        <v>423</v>
      </c>
      <c r="C442" s="128" t="s">
        <v>36</v>
      </c>
      <c r="D442" s="128" t="s">
        <v>424</v>
      </c>
      <c r="E442" s="128" t="s">
        <v>14</v>
      </c>
      <c r="F442" s="129">
        <v>131125</v>
      </c>
      <c r="G442" s="20">
        <f t="shared" si="12"/>
        <v>131.125</v>
      </c>
    </row>
    <row r="443" spans="1:7" ht="25.5">
      <c r="A443" s="23">
        <f t="shared" si="13"/>
        <v>432</v>
      </c>
      <c r="B443" s="127" t="s">
        <v>98</v>
      </c>
      <c r="C443" s="128" t="s">
        <v>36</v>
      </c>
      <c r="D443" s="128" t="s">
        <v>424</v>
      </c>
      <c r="E443" s="128" t="s">
        <v>87</v>
      </c>
      <c r="F443" s="129">
        <v>131125</v>
      </c>
      <c r="G443" s="20">
        <f t="shared" si="12"/>
        <v>131.125</v>
      </c>
    </row>
    <row r="444" spans="1:7" ht="25.5">
      <c r="A444" s="23">
        <f t="shared" si="13"/>
        <v>433</v>
      </c>
      <c r="B444" s="127" t="s">
        <v>735</v>
      </c>
      <c r="C444" s="128" t="s">
        <v>36</v>
      </c>
      <c r="D444" s="128" t="s">
        <v>810</v>
      </c>
      <c r="E444" s="128" t="s">
        <v>14</v>
      </c>
      <c r="F444" s="129">
        <v>94375</v>
      </c>
      <c r="G444" s="20">
        <f t="shared" si="12"/>
        <v>94.375</v>
      </c>
    </row>
    <row r="445" spans="1:7" ht="25.5">
      <c r="A445" s="23">
        <f t="shared" si="13"/>
        <v>434</v>
      </c>
      <c r="B445" s="127" t="s">
        <v>98</v>
      </c>
      <c r="C445" s="128" t="s">
        <v>36</v>
      </c>
      <c r="D445" s="128" t="s">
        <v>810</v>
      </c>
      <c r="E445" s="128" t="s">
        <v>87</v>
      </c>
      <c r="F445" s="129">
        <v>94375</v>
      </c>
      <c r="G445" s="20">
        <f t="shared" si="12"/>
        <v>94.375</v>
      </c>
    </row>
    <row r="446" spans="1:7" ht="12.75">
      <c r="A446" s="23">
        <f t="shared" si="13"/>
        <v>435</v>
      </c>
      <c r="B446" s="127" t="s">
        <v>64</v>
      </c>
      <c r="C446" s="128" t="s">
        <v>0</v>
      </c>
      <c r="D446" s="128" t="s">
        <v>261</v>
      </c>
      <c r="E446" s="128" t="s">
        <v>14</v>
      </c>
      <c r="F446" s="129">
        <v>5424756.64</v>
      </c>
      <c r="G446" s="20">
        <f t="shared" si="12"/>
        <v>5424.75664</v>
      </c>
    </row>
    <row r="447" spans="1:7" ht="38.25">
      <c r="A447" s="23">
        <f t="shared" si="13"/>
        <v>436</v>
      </c>
      <c r="B447" s="127" t="s">
        <v>647</v>
      </c>
      <c r="C447" s="128" t="s">
        <v>0</v>
      </c>
      <c r="D447" s="128" t="s">
        <v>346</v>
      </c>
      <c r="E447" s="128" t="s">
        <v>14</v>
      </c>
      <c r="F447" s="129">
        <v>1244018.54</v>
      </c>
      <c r="G447" s="20">
        <f t="shared" si="12"/>
        <v>1244.01854</v>
      </c>
    </row>
    <row r="448" spans="1:7" ht="12.75">
      <c r="A448" s="23">
        <f t="shared" si="13"/>
        <v>437</v>
      </c>
      <c r="B448" s="127" t="s">
        <v>656</v>
      </c>
      <c r="C448" s="128" t="s">
        <v>0</v>
      </c>
      <c r="D448" s="128" t="s">
        <v>361</v>
      </c>
      <c r="E448" s="128" t="s">
        <v>14</v>
      </c>
      <c r="F448" s="129">
        <v>1244018.54</v>
      </c>
      <c r="G448" s="20">
        <f t="shared" si="12"/>
        <v>1244.01854</v>
      </c>
    </row>
    <row r="449" spans="1:10" ht="38.25">
      <c r="A449" s="23">
        <f t="shared" si="13"/>
        <v>438</v>
      </c>
      <c r="B449" s="127" t="s">
        <v>222</v>
      </c>
      <c r="C449" s="128" t="s">
        <v>0</v>
      </c>
      <c r="D449" s="128" t="s">
        <v>362</v>
      </c>
      <c r="E449" s="128" t="s">
        <v>14</v>
      </c>
      <c r="F449" s="129">
        <v>1244018.54</v>
      </c>
      <c r="G449" s="20">
        <f t="shared" si="12"/>
        <v>1244.01854</v>
      </c>
      <c r="H449" s="8"/>
      <c r="I449" s="8"/>
      <c r="J449" s="8"/>
    </row>
    <row r="450" spans="1:10" ht="12.75">
      <c r="A450" s="23">
        <f t="shared" si="13"/>
        <v>439</v>
      </c>
      <c r="B450" s="127" t="s">
        <v>100</v>
      </c>
      <c r="C450" s="128" t="s">
        <v>0</v>
      </c>
      <c r="D450" s="128" t="s">
        <v>362</v>
      </c>
      <c r="E450" s="128" t="s">
        <v>88</v>
      </c>
      <c r="F450" s="129">
        <v>1136161.06</v>
      </c>
      <c r="G450" s="20">
        <f t="shared" si="12"/>
        <v>1136.1610600000001</v>
      </c>
      <c r="H450" s="8"/>
      <c r="I450" s="8"/>
      <c r="J450" s="101"/>
    </row>
    <row r="451" spans="1:10" ht="25.5">
      <c r="A451" s="23">
        <f t="shared" si="13"/>
        <v>440</v>
      </c>
      <c r="B451" s="127" t="s">
        <v>98</v>
      </c>
      <c r="C451" s="128" t="s">
        <v>0</v>
      </c>
      <c r="D451" s="128" t="s">
        <v>362</v>
      </c>
      <c r="E451" s="128" t="s">
        <v>87</v>
      </c>
      <c r="F451" s="129">
        <v>107857.48</v>
      </c>
      <c r="G451" s="20">
        <f t="shared" si="12"/>
        <v>107.85748</v>
      </c>
      <c r="H451" s="8"/>
      <c r="I451" s="8"/>
      <c r="J451" s="8"/>
    </row>
    <row r="452" spans="1:10" ht="38.25">
      <c r="A452" s="23">
        <f t="shared" si="13"/>
        <v>441</v>
      </c>
      <c r="B452" s="127" t="s">
        <v>599</v>
      </c>
      <c r="C452" s="128" t="s">
        <v>0</v>
      </c>
      <c r="D452" s="128" t="s">
        <v>264</v>
      </c>
      <c r="E452" s="128" t="s">
        <v>14</v>
      </c>
      <c r="F452" s="129">
        <v>4171543.1</v>
      </c>
      <c r="G452" s="20">
        <f t="shared" si="12"/>
        <v>4171.5431</v>
      </c>
      <c r="H452" s="8"/>
      <c r="I452" s="8"/>
      <c r="J452" s="8"/>
    </row>
    <row r="453" spans="1:10" ht="25.5">
      <c r="A453" s="23">
        <f t="shared" si="13"/>
        <v>442</v>
      </c>
      <c r="B453" s="127" t="s">
        <v>97</v>
      </c>
      <c r="C453" s="128" t="s">
        <v>0</v>
      </c>
      <c r="D453" s="128" t="s">
        <v>475</v>
      </c>
      <c r="E453" s="128" t="s">
        <v>14</v>
      </c>
      <c r="F453" s="129">
        <v>4171543.1</v>
      </c>
      <c r="G453" s="20">
        <f t="shared" si="12"/>
        <v>4171.5431</v>
      </c>
      <c r="H453" s="8"/>
      <c r="I453" s="8"/>
      <c r="J453" s="8"/>
    </row>
    <row r="454" spans="1:10" ht="25.5">
      <c r="A454" s="23">
        <f t="shared" si="13"/>
        <v>443</v>
      </c>
      <c r="B454" s="127" t="s">
        <v>96</v>
      </c>
      <c r="C454" s="128" t="s">
        <v>0</v>
      </c>
      <c r="D454" s="128" t="s">
        <v>475</v>
      </c>
      <c r="E454" s="128" t="s">
        <v>86</v>
      </c>
      <c r="F454" s="129">
        <v>3958963.1</v>
      </c>
      <c r="G454" s="20">
        <f t="shared" si="12"/>
        <v>3958.9631</v>
      </c>
      <c r="H454" s="8"/>
      <c r="I454" s="8"/>
      <c r="J454" s="8"/>
    </row>
    <row r="455" spans="1:10" ht="25.5">
      <c r="A455" s="23">
        <f t="shared" si="13"/>
        <v>444</v>
      </c>
      <c r="B455" s="127" t="s">
        <v>98</v>
      </c>
      <c r="C455" s="128" t="s">
        <v>0</v>
      </c>
      <c r="D455" s="128" t="s">
        <v>475</v>
      </c>
      <c r="E455" s="128" t="s">
        <v>87</v>
      </c>
      <c r="F455" s="129">
        <v>212580</v>
      </c>
      <c r="G455" s="20">
        <f t="shared" si="12"/>
        <v>212.58</v>
      </c>
      <c r="H455" s="8"/>
      <c r="I455" s="8"/>
      <c r="J455" s="8"/>
    </row>
    <row r="456" spans="1:10" ht="12.75">
      <c r="A456" s="23">
        <f t="shared" si="13"/>
        <v>445</v>
      </c>
      <c r="B456" s="127" t="s">
        <v>80</v>
      </c>
      <c r="C456" s="128" t="s">
        <v>0</v>
      </c>
      <c r="D456" s="128" t="s">
        <v>262</v>
      </c>
      <c r="E456" s="128" t="s">
        <v>14</v>
      </c>
      <c r="F456" s="129">
        <v>9195</v>
      </c>
      <c r="G456" s="20">
        <f t="shared" si="12"/>
        <v>9.195</v>
      </c>
      <c r="H456" s="8"/>
      <c r="I456" s="8"/>
      <c r="J456" s="8"/>
    </row>
    <row r="457" spans="1:10" ht="89.25">
      <c r="A457" s="23">
        <f t="shared" si="13"/>
        <v>446</v>
      </c>
      <c r="B457" s="127" t="s">
        <v>1138</v>
      </c>
      <c r="C457" s="128" t="s">
        <v>0</v>
      </c>
      <c r="D457" s="128" t="s">
        <v>1128</v>
      </c>
      <c r="E457" s="128" t="s">
        <v>14</v>
      </c>
      <c r="F457" s="129">
        <v>9195</v>
      </c>
      <c r="G457" s="20">
        <f t="shared" si="12"/>
        <v>9.195</v>
      </c>
      <c r="H457" s="8"/>
      <c r="I457" s="8"/>
      <c r="J457" s="8"/>
    </row>
    <row r="458" spans="1:10" ht="25.5">
      <c r="A458" s="23">
        <f t="shared" si="13"/>
        <v>447</v>
      </c>
      <c r="B458" s="127" t="s">
        <v>96</v>
      </c>
      <c r="C458" s="128" t="s">
        <v>0</v>
      </c>
      <c r="D458" s="128" t="s">
        <v>1128</v>
      </c>
      <c r="E458" s="128" t="s">
        <v>86</v>
      </c>
      <c r="F458" s="129">
        <v>9195</v>
      </c>
      <c r="G458" s="20">
        <f t="shared" si="12"/>
        <v>9.195</v>
      </c>
      <c r="H458" s="8"/>
      <c r="I458" s="8"/>
      <c r="J458" s="8"/>
    </row>
    <row r="459" spans="1:10" ht="12.75">
      <c r="A459" s="23">
        <f t="shared" si="13"/>
        <v>448</v>
      </c>
      <c r="B459" s="127" t="s">
        <v>65</v>
      </c>
      <c r="C459" s="128" t="s">
        <v>37</v>
      </c>
      <c r="D459" s="128" t="s">
        <v>261</v>
      </c>
      <c r="E459" s="128" t="s">
        <v>14</v>
      </c>
      <c r="F459" s="129">
        <v>154199828.4</v>
      </c>
      <c r="G459" s="20">
        <f t="shared" si="12"/>
        <v>154199.8284</v>
      </c>
      <c r="H459" s="8"/>
      <c r="I459" s="8"/>
      <c r="J459" s="8"/>
    </row>
    <row r="460" spans="1:10" ht="12.75">
      <c r="A460" s="23">
        <f t="shared" si="13"/>
        <v>449</v>
      </c>
      <c r="B460" s="127" t="s">
        <v>66</v>
      </c>
      <c r="C460" s="128" t="s">
        <v>38</v>
      </c>
      <c r="D460" s="128" t="s">
        <v>261</v>
      </c>
      <c r="E460" s="128" t="s">
        <v>14</v>
      </c>
      <c r="F460" s="129">
        <v>6178131</v>
      </c>
      <c r="G460" s="20">
        <f aca="true" t="shared" si="14" ref="G460:G496">F460/1000</f>
        <v>6178.131</v>
      </c>
      <c r="H460" s="8"/>
      <c r="I460" s="8"/>
      <c r="J460" s="8"/>
    </row>
    <row r="461" spans="1:10" ht="38.25">
      <c r="A461" s="23">
        <f t="shared" si="13"/>
        <v>450</v>
      </c>
      <c r="B461" s="127" t="s">
        <v>599</v>
      </c>
      <c r="C461" s="128" t="s">
        <v>38</v>
      </c>
      <c r="D461" s="128" t="s">
        <v>264</v>
      </c>
      <c r="E461" s="128" t="s">
        <v>14</v>
      </c>
      <c r="F461" s="129">
        <v>6178131</v>
      </c>
      <c r="G461" s="20">
        <f t="shared" si="14"/>
        <v>6178.131</v>
      </c>
      <c r="H461" s="8"/>
      <c r="I461" s="8"/>
      <c r="J461" s="8"/>
    </row>
    <row r="462" spans="1:10" ht="12.75">
      <c r="A462" s="23">
        <f aca="true" t="shared" si="15" ref="A462:A525">A461+1</f>
        <v>451</v>
      </c>
      <c r="B462" s="127" t="s">
        <v>116</v>
      </c>
      <c r="C462" s="128" t="s">
        <v>38</v>
      </c>
      <c r="D462" s="128" t="s">
        <v>382</v>
      </c>
      <c r="E462" s="128" t="s">
        <v>14</v>
      </c>
      <c r="F462" s="129">
        <v>6178131</v>
      </c>
      <c r="G462" s="20">
        <f t="shared" si="14"/>
        <v>6178.131</v>
      </c>
      <c r="H462" s="8"/>
      <c r="I462" s="8"/>
      <c r="J462" s="8"/>
    </row>
    <row r="463" spans="1:10" ht="12.75">
      <c r="A463" s="23">
        <f t="shared" si="15"/>
        <v>452</v>
      </c>
      <c r="B463" s="127" t="s">
        <v>117</v>
      </c>
      <c r="C463" s="128" t="s">
        <v>38</v>
      </c>
      <c r="D463" s="128" t="s">
        <v>382</v>
      </c>
      <c r="E463" s="128" t="s">
        <v>91</v>
      </c>
      <c r="F463" s="129">
        <v>6178131</v>
      </c>
      <c r="G463" s="20">
        <f t="shared" si="14"/>
        <v>6178.131</v>
      </c>
      <c r="H463" s="8"/>
      <c r="I463" s="8"/>
      <c r="J463" s="8"/>
    </row>
    <row r="464" spans="1:10" ht="12.75">
      <c r="A464" s="23">
        <f t="shared" si="15"/>
        <v>453</v>
      </c>
      <c r="B464" s="127" t="s">
        <v>67</v>
      </c>
      <c r="C464" s="128" t="s">
        <v>39</v>
      </c>
      <c r="D464" s="128" t="s">
        <v>261</v>
      </c>
      <c r="E464" s="128" t="s">
        <v>14</v>
      </c>
      <c r="F464" s="129">
        <v>136384327</v>
      </c>
      <c r="G464" s="20">
        <f t="shared" si="14"/>
        <v>136384.327</v>
      </c>
      <c r="H464" s="8"/>
      <c r="I464" s="8"/>
      <c r="J464" s="8"/>
    </row>
    <row r="465" spans="1:7" ht="38.25">
      <c r="A465" s="23">
        <f t="shared" si="15"/>
        <v>454</v>
      </c>
      <c r="B465" s="127" t="s">
        <v>622</v>
      </c>
      <c r="C465" s="128" t="s">
        <v>39</v>
      </c>
      <c r="D465" s="128" t="s">
        <v>290</v>
      </c>
      <c r="E465" s="128" t="s">
        <v>14</v>
      </c>
      <c r="F465" s="129">
        <v>1953000</v>
      </c>
      <c r="G465" s="20">
        <f t="shared" si="14"/>
        <v>1953</v>
      </c>
    </row>
    <row r="466" spans="1:7" ht="25.5">
      <c r="A466" s="23">
        <f t="shared" si="15"/>
        <v>455</v>
      </c>
      <c r="B466" s="127" t="s">
        <v>636</v>
      </c>
      <c r="C466" s="128" t="s">
        <v>39</v>
      </c>
      <c r="D466" s="128" t="s">
        <v>300</v>
      </c>
      <c r="E466" s="128" t="s">
        <v>14</v>
      </c>
      <c r="F466" s="129">
        <v>1953000</v>
      </c>
      <c r="G466" s="20">
        <f t="shared" si="14"/>
        <v>1953</v>
      </c>
    </row>
    <row r="467" spans="1:7" ht="25.5">
      <c r="A467" s="23">
        <f t="shared" si="15"/>
        <v>456</v>
      </c>
      <c r="B467" s="127" t="s">
        <v>818</v>
      </c>
      <c r="C467" s="128" t="s">
        <v>39</v>
      </c>
      <c r="D467" s="128" t="s">
        <v>801</v>
      </c>
      <c r="E467" s="128" t="s">
        <v>14</v>
      </c>
      <c r="F467" s="129">
        <v>876500</v>
      </c>
      <c r="G467" s="20">
        <f t="shared" si="14"/>
        <v>876.5</v>
      </c>
    </row>
    <row r="468" spans="1:7" ht="25.5">
      <c r="A468" s="23">
        <f t="shared" si="15"/>
        <v>457</v>
      </c>
      <c r="B468" s="127" t="s">
        <v>118</v>
      </c>
      <c r="C468" s="128" t="s">
        <v>39</v>
      </c>
      <c r="D468" s="128" t="s">
        <v>801</v>
      </c>
      <c r="E468" s="128" t="s">
        <v>92</v>
      </c>
      <c r="F468" s="129">
        <v>876500</v>
      </c>
      <c r="G468" s="20">
        <f t="shared" si="14"/>
        <v>876.5</v>
      </c>
    </row>
    <row r="469" spans="1:7" ht="38.25">
      <c r="A469" s="23">
        <f t="shared" si="15"/>
        <v>458</v>
      </c>
      <c r="B469" s="127" t="s">
        <v>819</v>
      </c>
      <c r="C469" s="128" t="s">
        <v>39</v>
      </c>
      <c r="D469" s="128" t="s">
        <v>803</v>
      </c>
      <c r="E469" s="128" t="s">
        <v>14</v>
      </c>
      <c r="F469" s="129">
        <v>976500</v>
      </c>
      <c r="G469" s="20">
        <f t="shared" si="14"/>
        <v>976.5</v>
      </c>
    </row>
    <row r="470" spans="1:7" ht="25.5">
      <c r="A470" s="23">
        <f t="shared" si="15"/>
        <v>459</v>
      </c>
      <c r="B470" s="127" t="s">
        <v>118</v>
      </c>
      <c r="C470" s="128" t="s">
        <v>39</v>
      </c>
      <c r="D470" s="128" t="s">
        <v>803</v>
      </c>
      <c r="E470" s="128" t="s">
        <v>92</v>
      </c>
      <c r="F470" s="129">
        <v>976500</v>
      </c>
      <c r="G470" s="20">
        <f t="shared" si="14"/>
        <v>976.5</v>
      </c>
    </row>
    <row r="471" spans="1:7" ht="25.5">
      <c r="A471" s="23">
        <f t="shared" si="15"/>
        <v>460</v>
      </c>
      <c r="B471" s="127" t="s">
        <v>820</v>
      </c>
      <c r="C471" s="128" t="s">
        <v>39</v>
      </c>
      <c r="D471" s="128" t="s">
        <v>544</v>
      </c>
      <c r="E471" s="128" t="s">
        <v>14</v>
      </c>
      <c r="F471" s="129">
        <v>100000</v>
      </c>
      <c r="G471" s="20">
        <f t="shared" si="14"/>
        <v>100</v>
      </c>
    </row>
    <row r="472" spans="1:7" ht="25.5">
      <c r="A472" s="23">
        <f t="shared" si="15"/>
        <v>461</v>
      </c>
      <c r="B472" s="127" t="s">
        <v>118</v>
      </c>
      <c r="C472" s="128" t="s">
        <v>39</v>
      </c>
      <c r="D472" s="128" t="s">
        <v>544</v>
      </c>
      <c r="E472" s="128" t="s">
        <v>92</v>
      </c>
      <c r="F472" s="129">
        <v>100000</v>
      </c>
      <c r="G472" s="20">
        <f t="shared" si="14"/>
        <v>100</v>
      </c>
    </row>
    <row r="473" spans="1:7" ht="38.25">
      <c r="A473" s="23">
        <f t="shared" si="15"/>
        <v>462</v>
      </c>
      <c r="B473" s="127" t="s">
        <v>610</v>
      </c>
      <c r="C473" s="128" t="s">
        <v>39</v>
      </c>
      <c r="D473" s="128" t="s">
        <v>302</v>
      </c>
      <c r="E473" s="128" t="s">
        <v>14</v>
      </c>
      <c r="F473" s="129">
        <v>134431327</v>
      </c>
      <c r="G473" s="20">
        <f t="shared" si="14"/>
        <v>134431.327</v>
      </c>
    </row>
    <row r="474" spans="1:7" ht="25.5">
      <c r="A474" s="23">
        <f t="shared" si="15"/>
        <v>463</v>
      </c>
      <c r="B474" s="127" t="s">
        <v>119</v>
      </c>
      <c r="C474" s="128" t="s">
        <v>39</v>
      </c>
      <c r="D474" s="128" t="s">
        <v>303</v>
      </c>
      <c r="E474" s="128" t="s">
        <v>14</v>
      </c>
      <c r="F474" s="129">
        <v>2100000</v>
      </c>
      <c r="G474" s="20">
        <f t="shared" si="14"/>
        <v>2100</v>
      </c>
    </row>
    <row r="475" spans="1:7" ht="12.75">
      <c r="A475" s="23">
        <f t="shared" si="15"/>
        <v>464</v>
      </c>
      <c r="B475" s="127" t="s">
        <v>113</v>
      </c>
      <c r="C475" s="128" t="s">
        <v>39</v>
      </c>
      <c r="D475" s="128" t="s">
        <v>303</v>
      </c>
      <c r="E475" s="128" t="s">
        <v>82</v>
      </c>
      <c r="F475" s="129">
        <v>2100000</v>
      </c>
      <c r="G475" s="20">
        <f t="shared" si="14"/>
        <v>2100</v>
      </c>
    </row>
    <row r="476" spans="1:7" ht="25.5">
      <c r="A476" s="23">
        <f t="shared" si="15"/>
        <v>465</v>
      </c>
      <c r="B476" s="127" t="s">
        <v>657</v>
      </c>
      <c r="C476" s="128" t="s">
        <v>39</v>
      </c>
      <c r="D476" s="128" t="s">
        <v>304</v>
      </c>
      <c r="E476" s="128" t="s">
        <v>14</v>
      </c>
      <c r="F476" s="129">
        <v>180000</v>
      </c>
      <c r="G476" s="20">
        <f t="shared" si="14"/>
        <v>180</v>
      </c>
    </row>
    <row r="477" spans="1:7" ht="38.25">
      <c r="A477" s="23">
        <f t="shared" si="15"/>
        <v>466</v>
      </c>
      <c r="B477" s="127" t="s">
        <v>728</v>
      </c>
      <c r="C477" s="128" t="s">
        <v>39</v>
      </c>
      <c r="D477" s="128" t="s">
        <v>304</v>
      </c>
      <c r="E477" s="128" t="s">
        <v>223</v>
      </c>
      <c r="F477" s="129">
        <v>180000</v>
      </c>
      <c r="G477" s="20">
        <f t="shared" si="14"/>
        <v>180</v>
      </c>
    </row>
    <row r="478" spans="1:7" ht="51">
      <c r="A478" s="23">
        <f t="shared" si="15"/>
        <v>467</v>
      </c>
      <c r="B478" s="127" t="s">
        <v>471</v>
      </c>
      <c r="C478" s="128" t="s">
        <v>39</v>
      </c>
      <c r="D478" s="128" t="s">
        <v>441</v>
      </c>
      <c r="E478" s="128" t="s">
        <v>14</v>
      </c>
      <c r="F478" s="129">
        <v>58000</v>
      </c>
      <c r="G478" s="20">
        <f t="shared" si="14"/>
        <v>58</v>
      </c>
    </row>
    <row r="479" spans="1:7" ht="25.5">
      <c r="A479" s="23">
        <f t="shared" si="15"/>
        <v>468</v>
      </c>
      <c r="B479" s="127" t="s">
        <v>98</v>
      </c>
      <c r="C479" s="128" t="s">
        <v>39</v>
      </c>
      <c r="D479" s="128" t="s">
        <v>441</v>
      </c>
      <c r="E479" s="128" t="s">
        <v>87</v>
      </c>
      <c r="F479" s="129">
        <v>58000</v>
      </c>
      <c r="G479" s="20">
        <f t="shared" si="14"/>
        <v>58</v>
      </c>
    </row>
    <row r="480" spans="1:7" ht="63.75">
      <c r="A480" s="23">
        <f t="shared" si="15"/>
        <v>469</v>
      </c>
      <c r="B480" s="127" t="s">
        <v>430</v>
      </c>
      <c r="C480" s="128" t="s">
        <v>39</v>
      </c>
      <c r="D480" s="128" t="s">
        <v>307</v>
      </c>
      <c r="E480" s="128" t="s">
        <v>14</v>
      </c>
      <c r="F480" s="129">
        <v>10841425</v>
      </c>
      <c r="G480" s="20">
        <f t="shared" si="14"/>
        <v>10841.425</v>
      </c>
    </row>
    <row r="481" spans="1:7" ht="25.5">
      <c r="A481" s="23">
        <f t="shared" si="15"/>
        <v>470</v>
      </c>
      <c r="B481" s="127" t="s">
        <v>98</v>
      </c>
      <c r="C481" s="128" t="s">
        <v>39</v>
      </c>
      <c r="D481" s="128" t="s">
        <v>307</v>
      </c>
      <c r="E481" s="128" t="s">
        <v>87</v>
      </c>
      <c r="F481" s="129">
        <v>103225</v>
      </c>
      <c r="G481" s="20">
        <f t="shared" si="14"/>
        <v>103.225</v>
      </c>
    </row>
    <row r="482" spans="1:7" ht="25.5">
      <c r="A482" s="23">
        <f t="shared" si="15"/>
        <v>471</v>
      </c>
      <c r="B482" s="127" t="s">
        <v>118</v>
      </c>
      <c r="C482" s="128" t="s">
        <v>39</v>
      </c>
      <c r="D482" s="128" t="s">
        <v>307</v>
      </c>
      <c r="E482" s="128" t="s">
        <v>92</v>
      </c>
      <c r="F482" s="129">
        <v>10738200</v>
      </c>
      <c r="G482" s="20">
        <f t="shared" si="14"/>
        <v>10738.2</v>
      </c>
    </row>
    <row r="483" spans="1:7" ht="63.75">
      <c r="A483" s="23">
        <f t="shared" si="15"/>
        <v>472</v>
      </c>
      <c r="B483" s="127" t="s">
        <v>729</v>
      </c>
      <c r="C483" s="128" t="s">
        <v>39</v>
      </c>
      <c r="D483" s="128" t="s">
        <v>308</v>
      </c>
      <c r="E483" s="128" t="s">
        <v>14</v>
      </c>
      <c r="F483" s="129">
        <v>110479820</v>
      </c>
      <c r="G483" s="20">
        <f t="shared" si="14"/>
        <v>110479.82</v>
      </c>
    </row>
    <row r="484" spans="1:7" ht="25.5">
      <c r="A484" s="23">
        <f t="shared" si="15"/>
        <v>473</v>
      </c>
      <c r="B484" s="127" t="s">
        <v>98</v>
      </c>
      <c r="C484" s="128" t="s">
        <v>39</v>
      </c>
      <c r="D484" s="128" t="s">
        <v>308</v>
      </c>
      <c r="E484" s="128" t="s">
        <v>87</v>
      </c>
      <c r="F484" s="129">
        <v>1000000</v>
      </c>
      <c r="G484" s="20">
        <f t="shared" si="14"/>
        <v>1000</v>
      </c>
    </row>
    <row r="485" spans="1:7" ht="25.5">
      <c r="A485" s="23">
        <f t="shared" si="15"/>
        <v>474</v>
      </c>
      <c r="B485" s="127" t="s">
        <v>118</v>
      </c>
      <c r="C485" s="128" t="s">
        <v>39</v>
      </c>
      <c r="D485" s="128" t="s">
        <v>308</v>
      </c>
      <c r="E485" s="128" t="s">
        <v>92</v>
      </c>
      <c r="F485" s="129">
        <v>109479820</v>
      </c>
      <c r="G485" s="20">
        <f t="shared" si="14"/>
        <v>109479.82</v>
      </c>
    </row>
    <row r="486" spans="1:7" ht="63.75">
      <c r="A486" s="23">
        <f t="shared" si="15"/>
        <v>475</v>
      </c>
      <c r="B486" s="127" t="s">
        <v>730</v>
      </c>
      <c r="C486" s="128" t="s">
        <v>39</v>
      </c>
      <c r="D486" s="128" t="s">
        <v>309</v>
      </c>
      <c r="E486" s="128" t="s">
        <v>14</v>
      </c>
      <c r="F486" s="129">
        <v>10309100</v>
      </c>
      <c r="G486" s="20">
        <f t="shared" si="14"/>
        <v>10309.1</v>
      </c>
    </row>
    <row r="487" spans="1:7" ht="25.5">
      <c r="A487" s="23">
        <f t="shared" si="15"/>
        <v>476</v>
      </c>
      <c r="B487" s="127" t="s">
        <v>98</v>
      </c>
      <c r="C487" s="128" t="s">
        <v>39</v>
      </c>
      <c r="D487" s="128" t="s">
        <v>309</v>
      </c>
      <c r="E487" s="128" t="s">
        <v>87</v>
      </c>
      <c r="F487" s="129">
        <v>135000</v>
      </c>
      <c r="G487" s="20">
        <f t="shared" si="14"/>
        <v>135</v>
      </c>
    </row>
    <row r="488" spans="1:7" ht="25.5">
      <c r="A488" s="23">
        <f t="shared" si="15"/>
        <v>477</v>
      </c>
      <c r="B488" s="127" t="s">
        <v>118</v>
      </c>
      <c r="C488" s="128" t="s">
        <v>39</v>
      </c>
      <c r="D488" s="128" t="s">
        <v>309</v>
      </c>
      <c r="E488" s="128" t="s">
        <v>92</v>
      </c>
      <c r="F488" s="129">
        <v>10174100</v>
      </c>
      <c r="G488" s="20">
        <f t="shared" si="14"/>
        <v>10174.1</v>
      </c>
    </row>
    <row r="489" spans="1:7" ht="76.5">
      <c r="A489" s="23">
        <f t="shared" si="15"/>
        <v>478</v>
      </c>
      <c r="B489" s="127" t="s">
        <v>658</v>
      </c>
      <c r="C489" s="128" t="s">
        <v>39</v>
      </c>
      <c r="D489" s="128" t="s">
        <v>547</v>
      </c>
      <c r="E489" s="128" t="s">
        <v>14</v>
      </c>
      <c r="F489" s="129">
        <v>2300</v>
      </c>
      <c r="G489" s="20">
        <f t="shared" si="14"/>
        <v>2.3</v>
      </c>
    </row>
    <row r="490" spans="1:7" ht="25.5">
      <c r="A490" s="23">
        <f t="shared" si="15"/>
        <v>479</v>
      </c>
      <c r="B490" s="127" t="s">
        <v>118</v>
      </c>
      <c r="C490" s="128" t="s">
        <v>39</v>
      </c>
      <c r="D490" s="128" t="s">
        <v>547</v>
      </c>
      <c r="E490" s="128" t="s">
        <v>92</v>
      </c>
      <c r="F490" s="129">
        <v>2300</v>
      </c>
      <c r="G490" s="20">
        <f t="shared" si="14"/>
        <v>2.3</v>
      </c>
    </row>
    <row r="491" spans="1:7" ht="38.25">
      <c r="A491" s="23">
        <f t="shared" si="15"/>
        <v>480</v>
      </c>
      <c r="B491" s="127" t="s">
        <v>659</v>
      </c>
      <c r="C491" s="128" t="s">
        <v>39</v>
      </c>
      <c r="D491" s="128" t="s">
        <v>549</v>
      </c>
      <c r="E491" s="128" t="s">
        <v>14</v>
      </c>
      <c r="F491" s="129">
        <v>460682</v>
      </c>
      <c r="G491" s="20">
        <f t="shared" si="14"/>
        <v>460.682</v>
      </c>
    </row>
    <row r="492" spans="1:7" ht="25.5">
      <c r="A492" s="23">
        <f t="shared" si="15"/>
        <v>481</v>
      </c>
      <c r="B492" s="127" t="s">
        <v>121</v>
      </c>
      <c r="C492" s="128" t="s">
        <v>39</v>
      </c>
      <c r="D492" s="128" t="s">
        <v>549</v>
      </c>
      <c r="E492" s="128" t="s">
        <v>84</v>
      </c>
      <c r="F492" s="129">
        <v>411956</v>
      </c>
      <c r="G492" s="20">
        <f t="shared" si="14"/>
        <v>411.956</v>
      </c>
    </row>
    <row r="493" spans="1:7" ht="12.75">
      <c r="A493" s="23">
        <f t="shared" si="15"/>
        <v>482</v>
      </c>
      <c r="B493" s="127" t="s">
        <v>113</v>
      </c>
      <c r="C493" s="128" t="s">
        <v>39</v>
      </c>
      <c r="D493" s="128" t="s">
        <v>549</v>
      </c>
      <c r="E493" s="128" t="s">
        <v>82</v>
      </c>
      <c r="F493" s="129">
        <v>48726</v>
      </c>
      <c r="G493" s="20">
        <f t="shared" si="14"/>
        <v>48.726</v>
      </c>
    </row>
    <row r="494" spans="1:7" ht="12.75">
      <c r="A494" s="23">
        <f t="shared" si="15"/>
        <v>483</v>
      </c>
      <c r="B494" s="127" t="s">
        <v>660</v>
      </c>
      <c r="C494" s="128" t="s">
        <v>574</v>
      </c>
      <c r="D494" s="128" t="s">
        <v>261</v>
      </c>
      <c r="E494" s="128" t="s">
        <v>14</v>
      </c>
      <c r="F494" s="129">
        <v>3412815.4</v>
      </c>
      <c r="G494" s="20">
        <f t="shared" si="14"/>
        <v>3412.8154</v>
      </c>
    </row>
    <row r="495" spans="1:7" ht="25.5">
      <c r="A495" s="23">
        <f t="shared" si="15"/>
        <v>484</v>
      </c>
      <c r="B495" s="127" t="s">
        <v>638</v>
      </c>
      <c r="C495" s="128" t="s">
        <v>574</v>
      </c>
      <c r="D495" s="128" t="s">
        <v>315</v>
      </c>
      <c r="E495" s="128" t="s">
        <v>14</v>
      </c>
      <c r="F495" s="129">
        <v>269295.4</v>
      </c>
      <c r="G495" s="20">
        <f t="shared" si="14"/>
        <v>269.29540000000003</v>
      </c>
    </row>
    <row r="496" spans="1:7" ht="25.5">
      <c r="A496" s="23">
        <f t="shared" si="15"/>
        <v>485</v>
      </c>
      <c r="B496" s="127" t="s">
        <v>643</v>
      </c>
      <c r="C496" s="128" t="s">
        <v>574</v>
      </c>
      <c r="D496" s="128" t="s">
        <v>325</v>
      </c>
      <c r="E496" s="128" t="s">
        <v>14</v>
      </c>
      <c r="F496" s="129">
        <v>269295.4</v>
      </c>
      <c r="G496" s="20">
        <f t="shared" si="14"/>
        <v>269.29540000000003</v>
      </c>
    </row>
    <row r="497" spans="1:7" ht="38.25">
      <c r="A497" s="23">
        <f t="shared" si="15"/>
        <v>486</v>
      </c>
      <c r="B497" s="127" t="s">
        <v>644</v>
      </c>
      <c r="C497" s="128" t="s">
        <v>574</v>
      </c>
      <c r="D497" s="128" t="s">
        <v>558</v>
      </c>
      <c r="E497" s="128" t="s">
        <v>14</v>
      </c>
      <c r="F497" s="129">
        <v>269295.4</v>
      </c>
      <c r="G497" s="20">
        <f aca="true" t="shared" si="16" ref="G497:G560">F497/1000</f>
        <v>269.29540000000003</v>
      </c>
    </row>
    <row r="498" spans="1:7" ht="25.5">
      <c r="A498" s="23">
        <f t="shared" si="15"/>
        <v>487</v>
      </c>
      <c r="B498" s="127" t="s">
        <v>118</v>
      </c>
      <c r="C498" s="128" t="s">
        <v>574</v>
      </c>
      <c r="D498" s="128" t="s">
        <v>558</v>
      </c>
      <c r="E498" s="128" t="s">
        <v>92</v>
      </c>
      <c r="F498" s="129">
        <v>269295.4</v>
      </c>
      <c r="G498" s="20">
        <f t="shared" si="16"/>
        <v>269.29540000000003</v>
      </c>
    </row>
    <row r="499" spans="1:7" ht="38.25">
      <c r="A499" s="23">
        <f t="shared" si="15"/>
        <v>488</v>
      </c>
      <c r="B499" s="127" t="s">
        <v>647</v>
      </c>
      <c r="C499" s="128" t="s">
        <v>574</v>
      </c>
      <c r="D499" s="128" t="s">
        <v>346</v>
      </c>
      <c r="E499" s="128" t="s">
        <v>14</v>
      </c>
      <c r="F499" s="129">
        <v>3143520</v>
      </c>
      <c r="G499" s="20">
        <f t="shared" si="16"/>
        <v>3143.52</v>
      </c>
    </row>
    <row r="500" spans="1:7" ht="25.5">
      <c r="A500" s="23">
        <f t="shared" si="15"/>
        <v>489</v>
      </c>
      <c r="B500" s="127" t="s">
        <v>661</v>
      </c>
      <c r="C500" s="128" t="s">
        <v>574</v>
      </c>
      <c r="D500" s="128" t="s">
        <v>360</v>
      </c>
      <c r="E500" s="128" t="s">
        <v>14</v>
      </c>
      <c r="F500" s="129">
        <v>2570400</v>
      </c>
      <c r="G500" s="20">
        <f t="shared" si="16"/>
        <v>2570.4</v>
      </c>
    </row>
    <row r="501" spans="1:7" ht="38.25">
      <c r="A501" s="23">
        <f t="shared" si="15"/>
        <v>490</v>
      </c>
      <c r="B501" s="127" t="s">
        <v>662</v>
      </c>
      <c r="C501" s="128" t="s">
        <v>574</v>
      </c>
      <c r="D501" s="128" t="s">
        <v>588</v>
      </c>
      <c r="E501" s="128" t="s">
        <v>14</v>
      </c>
      <c r="F501" s="129">
        <v>2570400</v>
      </c>
      <c r="G501" s="20">
        <f t="shared" si="16"/>
        <v>2570.4</v>
      </c>
    </row>
    <row r="502" spans="1:7" ht="25.5">
      <c r="A502" s="23">
        <f t="shared" si="15"/>
        <v>491</v>
      </c>
      <c r="B502" s="127" t="s">
        <v>118</v>
      </c>
      <c r="C502" s="128" t="s">
        <v>574</v>
      </c>
      <c r="D502" s="128" t="s">
        <v>588</v>
      </c>
      <c r="E502" s="128" t="s">
        <v>92</v>
      </c>
      <c r="F502" s="129">
        <v>2570400</v>
      </c>
      <c r="G502" s="20">
        <f t="shared" si="16"/>
        <v>2570.4</v>
      </c>
    </row>
    <row r="503" spans="1:7" ht="38.25">
      <c r="A503" s="23">
        <f t="shared" si="15"/>
        <v>492</v>
      </c>
      <c r="B503" s="127" t="s">
        <v>663</v>
      </c>
      <c r="C503" s="128" t="s">
        <v>574</v>
      </c>
      <c r="D503" s="128" t="s">
        <v>359</v>
      </c>
      <c r="E503" s="128" t="s">
        <v>14</v>
      </c>
      <c r="F503" s="129">
        <v>573120</v>
      </c>
      <c r="G503" s="20">
        <f t="shared" si="16"/>
        <v>573.12</v>
      </c>
    </row>
    <row r="504" spans="1:7" ht="25.5">
      <c r="A504" s="23">
        <f t="shared" si="15"/>
        <v>493</v>
      </c>
      <c r="B504" s="127" t="s">
        <v>664</v>
      </c>
      <c r="C504" s="128" t="s">
        <v>574</v>
      </c>
      <c r="D504" s="128" t="s">
        <v>830</v>
      </c>
      <c r="E504" s="128" t="s">
        <v>14</v>
      </c>
      <c r="F504" s="129">
        <v>250740</v>
      </c>
      <c r="G504" s="20">
        <f t="shared" si="16"/>
        <v>250.74</v>
      </c>
    </row>
    <row r="505" spans="1:7" ht="25.5">
      <c r="A505" s="23">
        <f t="shared" si="15"/>
        <v>494</v>
      </c>
      <c r="B505" s="127" t="s">
        <v>118</v>
      </c>
      <c r="C505" s="128" t="s">
        <v>574</v>
      </c>
      <c r="D505" s="128" t="s">
        <v>830</v>
      </c>
      <c r="E505" s="128" t="s">
        <v>92</v>
      </c>
      <c r="F505" s="129">
        <v>250740</v>
      </c>
      <c r="G505" s="20">
        <f t="shared" si="16"/>
        <v>250.74</v>
      </c>
    </row>
    <row r="506" spans="1:7" ht="25.5">
      <c r="A506" s="23">
        <f t="shared" si="15"/>
        <v>495</v>
      </c>
      <c r="B506" s="127" t="s">
        <v>664</v>
      </c>
      <c r="C506" s="128" t="s">
        <v>574</v>
      </c>
      <c r="D506" s="128" t="s">
        <v>591</v>
      </c>
      <c r="E506" s="128" t="s">
        <v>14</v>
      </c>
      <c r="F506" s="129">
        <v>322380</v>
      </c>
      <c r="G506" s="20">
        <f t="shared" si="16"/>
        <v>322.38</v>
      </c>
    </row>
    <row r="507" spans="1:7" ht="25.5">
      <c r="A507" s="23">
        <f t="shared" si="15"/>
        <v>496</v>
      </c>
      <c r="B507" s="127" t="s">
        <v>118</v>
      </c>
      <c r="C507" s="128" t="s">
        <v>574</v>
      </c>
      <c r="D507" s="128" t="s">
        <v>591</v>
      </c>
      <c r="E507" s="128" t="s">
        <v>92</v>
      </c>
      <c r="F507" s="129">
        <v>322380</v>
      </c>
      <c r="G507" s="20">
        <f t="shared" si="16"/>
        <v>322.38</v>
      </c>
    </row>
    <row r="508" spans="1:7" ht="12.75">
      <c r="A508" s="23">
        <f t="shared" si="15"/>
        <v>497</v>
      </c>
      <c r="B508" s="127" t="s">
        <v>68</v>
      </c>
      <c r="C508" s="128" t="s">
        <v>77</v>
      </c>
      <c r="D508" s="128" t="s">
        <v>261</v>
      </c>
      <c r="E508" s="128" t="s">
        <v>14</v>
      </c>
      <c r="F508" s="129">
        <v>8224555</v>
      </c>
      <c r="G508" s="20">
        <f t="shared" si="16"/>
        <v>8224.555</v>
      </c>
    </row>
    <row r="509" spans="1:7" ht="38.25">
      <c r="A509" s="23">
        <f t="shared" si="15"/>
        <v>498</v>
      </c>
      <c r="B509" s="127" t="s">
        <v>610</v>
      </c>
      <c r="C509" s="128" t="s">
        <v>77</v>
      </c>
      <c r="D509" s="128" t="s">
        <v>302</v>
      </c>
      <c r="E509" s="128" t="s">
        <v>14</v>
      </c>
      <c r="F509" s="129">
        <v>8224555</v>
      </c>
      <c r="G509" s="20">
        <f t="shared" si="16"/>
        <v>8224.555</v>
      </c>
    </row>
    <row r="510" spans="1:7" ht="89.25">
      <c r="A510" s="23">
        <f t="shared" si="15"/>
        <v>499</v>
      </c>
      <c r="B510" s="127" t="s">
        <v>470</v>
      </c>
      <c r="C510" s="128" t="s">
        <v>77</v>
      </c>
      <c r="D510" s="128" t="s">
        <v>305</v>
      </c>
      <c r="E510" s="128" t="s">
        <v>14</v>
      </c>
      <c r="F510" s="129">
        <v>110000</v>
      </c>
      <c r="G510" s="20">
        <f t="shared" si="16"/>
        <v>110</v>
      </c>
    </row>
    <row r="511" spans="1:7" ht="25.5">
      <c r="A511" s="23">
        <f t="shared" si="15"/>
        <v>500</v>
      </c>
      <c r="B511" s="127" t="s">
        <v>98</v>
      </c>
      <c r="C511" s="128" t="s">
        <v>77</v>
      </c>
      <c r="D511" s="128" t="s">
        <v>305</v>
      </c>
      <c r="E511" s="128" t="s">
        <v>87</v>
      </c>
      <c r="F511" s="129">
        <v>110000</v>
      </c>
      <c r="G511" s="20">
        <f t="shared" si="16"/>
        <v>110</v>
      </c>
    </row>
    <row r="512" spans="1:7" ht="25.5">
      <c r="A512" s="23">
        <f t="shared" si="15"/>
        <v>501</v>
      </c>
      <c r="B512" s="127" t="s">
        <v>120</v>
      </c>
      <c r="C512" s="128" t="s">
        <v>77</v>
      </c>
      <c r="D512" s="128" t="s">
        <v>306</v>
      </c>
      <c r="E512" s="128" t="s">
        <v>14</v>
      </c>
      <c r="F512" s="129">
        <v>10000</v>
      </c>
      <c r="G512" s="20">
        <f t="shared" si="16"/>
        <v>10</v>
      </c>
    </row>
    <row r="513" spans="1:7" ht="25.5">
      <c r="A513" s="23">
        <f t="shared" si="15"/>
        <v>502</v>
      </c>
      <c r="B513" s="127" t="s">
        <v>98</v>
      </c>
      <c r="C513" s="128" t="s">
        <v>77</v>
      </c>
      <c r="D513" s="128" t="s">
        <v>306</v>
      </c>
      <c r="E513" s="128" t="s">
        <v>87</v>
      </c>
      <c r="F513" s="129">
        <v>10000</v>
      </c>
      <c r="G513" s="20">
        <f t="shared" si="16"/>
        <v>10</v>
      </c>
    </row>
    <row r="514" spans="1:7" ht="63.75">
      <c r="A514" s="23">
        <f t="shared" si="15"/>
        <v>503</v>
      </c>
      <c r="B514" s="127" t="s">
        <v>430</v>
      </c>
      <c r="C514" s="128" t="s">
        <v>77</v>
      </c>
      <c r="D514" s="128" t="s">
        <v>307</v>
      </c>
      <c r="E514" s="128" t="s">
        <v>14</v>
      </c>
      <c r="F514" s="129">
        <v>690975</v>
      </c>
      <c r="G514" s="20">
        <f t="shared" si="16"/>
        <v>690.975</v>
      </c>
    </row>
    <row r="515" spans="1:7" ht="12.75">
      <c r="A515" s="23">
        <f t="shared" si="15"/>
        <v>504</v>
      </c>
      <c r="B515" s="127" t="s">
        <v>100</v>
      </c>
      <c r="C515" s="128" t="s">
        <v>77</v>
      </c>
      <c r="D515" s="128" t="s">
        <v>307</v>
      </c>
      <c r="E515" s="128" t="s">
        <v>88</v>
      </c>
      <c r="F515" s="129">
        <v>620975</v>
      </c>
      <c r="G515" s="20">
        <f t="shared" si="16"/>
        <v>620.975</v>
      </c>
    </row>
    <row r="516" spans="1:8" ht="25.5">
      <c r="A516" s="23">
        <f t="shared" si="15"/>
        <v>505</v>
      </c>
      <c r="B516" s="127" t="s">
        <v>98</v>
      </c>
      <c r="C516" s="128" t="s">
        <v>77</v>
      </c>
      <c r="D516" s="128" t="s">
        <v>307</v>
      </c>
      <c r="E516" s="128" t="s">
        <v>87</v>
      </c>
      <c r="F516" s="129">
        <v>70000</v>
      </c>
      <c r="G516" s="20">
        <f t="shared" si="16"/>
        <v>70</v>
      </c>
      <c r="H516" s="101"/>
    </row>
    <row r="517" spans="1:8" ht="63.75">
      <c r="A517" s="23">
        <f t="shared" si="15"/>
        <v>506</v>
      </c>
      <c r="B517" s="127" t="s">
        <v>729</v>
      </c>
      <c r="C517" s="128" t="s">
        <v>77</v>
      </c>
      <c r="D517" s="128" t="s">
        <v>308</v>
      </c>
      <c r="E517" s="128" t="s">
        <v>14</v>
      </c>
      <c r="F517" s="129">
        <v>6913580</v>
      </c>
      <c r="G517" s="20">
        <f t="shared" si="16"/>
        <v>6913.58</v>
      </c>
      <c r="H517" s="101"/>
    </row>
    <row r="518" spans="1:7" ht="12.75">
      <c r="A518" s="23">
        <f t="shared" si="15"/>
        <v>507</v>
      </c>
      <c r="B518" s="127" t="s">
        <v>100</v>
      </c>
      <c r="C518" s="128" t="s">
        <v>77</v>
      </c>
      <c r="D518" s="128" t="s">
        <v>308</v>
      </c>
      <c r="E518" s="128" t="s">
        <v>88</v>
      </c>
      <c r="F518" s="129">
        <v>6011580</v>
      </c>
      <c r="G518" s="20">
        <f t="shared" si="16"/>
        <v>6011.58</v>
      </c>
    </row>
    <row r="519" spans="1:7" ht="25.5">
      <c r="A519" s="23">
        <f t="shared" si="15"/>
        <v>508</v>
      </c>
      <c r="B519" s="127" t="s">
        <v>98</v>
      </c>
      <c r="C519" s="128" t="s">
        <v>77</v>
      </c>
      <c r="D519" s="128" t="s">
        <v>308</v>
      </c>
      <c r="E519" s="128" t="s">
        <v>87</v>
      </c>
      <c r="F519" s="129">
        <v>762000</v>
      </c>
      <c r="G519" s="20">
        <f t="shared" si="16"/>
        <v>762</v>
      </c>
    </row>
    <row r="520" spans="1:7" ht="12.75">
      <c r="A520" s="23">
        <f t="shared" si="15"/>
        <v>509</v>
      </c>
      <c r="B520" s="127" t="s">
        <v>101</v>
      </c>
      <c r="C520" s="128" t="s">
        <v>77</v>
      </c>
      <c r="D520" s="128" t="s">
        <v>308</v>
      </c>
      <c r="E520" s="128" t="s">
        <v>89</v>
      </c>
      <c r="F520" s="129">
        <v>140000</v>
      </c>
      <c r="G520" s="20">
        <f t="shared" si="16"/>
        <v>140</v>
      </c>
    </row>
    <row r="521" spans="1:7" ht="12.75">
      <c r="A521" s="23">
        <f t="shared" si="15"/>
        <v>510</v>
      </c>
      <c r="B521" s="127" t="s">
        <v>1181</v>
      </c>
      <c r="C521" s="128" t="s">
        <v>77</v>
      </c>
      <c r="D521" s="128" t="s">
        <v>1178</v>
      </c>
      <c r="E521" s="128" t="s">
        <v>14</v>
      </c>
      <c r="F521" s="129">
        <v>500000</v>
      </c>
      <c r="G521" s="20">
        <f t="shared" si="16"/>
        <v>500</v>
      </c>
    </row>
    <row r="522" spans="1:7" ht="25.5">
      <c r="A522" s="23">
        <f t="shared" si="15"/>
        <v>511</v>
      </c>
      <c r="B522" s="127" t="s">
        <v>98</v>
      </c>
      <c r="C522" s="128" t="s">
        <v>77</v>
      </c>
      <c r="D522" s="128" t="s">
        <v>1178</v>
      </c>
      <c r="E522" s="128" t="s">
        <v>87</v>
      </c>
      <c r="F522" s="129">
        <v>500000</v>
      </c>
      <c r="G522" s="20">
        <f t="shared" si="16"/>
        <v>500</v>
      </c>
    </row>
    <row r="523" spans="1:7" ht="12.75">
      <c r="A523" s="23">
        <f t="shared" si="15"/>
        <v>512</v>
      </c>
      <c r="B523" s="127" t="s">
        <v>69</v>
      </c>
      <c r="C523" s="128" t="s">
        <v>40</v>
      </c>
      <c r="D523" s="128" t="s">
        <v>261</v>
      </c>
      <c r="E523" s="128" t="s">
        <v>14</v>
      </c>
      <c r="F523" s="129">
        <v>63505327.23</v>
      </c>
      <c r="G523" s="20">
        <f t="shared" si="16"/>
        <v>63505.327229999995</v>
      </c>
    </row>
    <row r="524" spans="1:7" ht="12.75">
      <c r="A524" s="23">
        <f t="shared" si="15"/>
        <v>513</v>
      </c>
      <c r="B524" s="127" t="s">
        <v>51</v>
      </c>
      <c r="C524" s="128" t="s">
        <v>52</v>
      </c>
      <c r="D524" s="128" t="s">
        <v>261</v>
      </c>
      <c r="E524" s="128" t="s">
        <v>14</v>
      </c>
      <c r="F524" s="129">
        <v>53502903.12</v>
      </c>
      <c r="G524" s="20">
        <f t="shared" si="16"/>
        <v>53502.903119999995</v>
      </c>
    </row>
    <row r="525" spans="1:7" ht="38.25">
      <c r="A525" s="23">
        <f t="shared" si="15"/>
        <v>514</v>
      </c>
      <c r="B525" s="127" t="s">
        <v>647</v>
      </c>
      <c r="C525" s="128" t="s">
        <v>52</v>
      </c>
      <c r="D525" s="128" t="s">
        <v>346</v>
      </c>
      <c r="E525" s="128" t="s">
        <v>14</v>
      </c>
      <c r="F525" s="129">
        <v>53502903.12</v>
      </c>
      <c r="G525" s="20">
        <f t="shared" si="16"/>
        <v>53502.903119999995</v>
      </c>
    </row>
    <row r="526" spans="1:7" ht="12.75">
      <c r="A526" s="23">
        <f aca="true" t="shared" si="17" ref="A526:A589">A525+1</f>
        <v>515</v>
      </c>
      <c r="B526" s="127" t="s">
        <v>138</v>
      </c>
      <c r="C526" s="128" t="s">
        <v>52</v>
      </c>
      <c r="D526" s="128" t="s">
        <v>347</v>
      </c>
      <c r="E526" s="128" t="s">
        <v>14</v>
      </c>
      <c r="F526" s="129">
        <v>28860557.99</v>
      </c>
      <c r="G526" s="20">
        <f t="shared" si="16"/>
        <v>28860.557989999998</v>
      </c>
    </row>
    <row r="527" spans="1:7" ht="25.5">
      <c r="A527" s="23">
        <f t="shared" si="17"/>
        <v>516</v>
      </c>
      <c r="B527" s="127" t="s">
        <v>140</v>
      </c>
      <c r="C527" s="128" t="s">
        <v>52</v>
      </c>
      <c r="D527" s="128" t="s">
        <v>348</v>
      </c>
      <c r="E527" s="128" t="s">
        <v>14</v>
      </c>
      <c r="F527" s="129">
        <v>27283003.84</v>
      </c>
      <c r="G527" s="20">
        <f t="shared" si="16"/>
        <v>27283.00384</v>
      </c>
    </row>
    <row r="528" spans="1:7" ht="12.75">
      <c r="A528" s="23">
        <f t="shared" si="17"/>
        <v>517</v>
      </c>
      <c r="B528" s="127" t="s">
        <v>100</v>
      </c>
      <c r="C528" s="128" t="s">
        <v>52</v>
      </c>
      <c r="D528" s="128" t="s">
        <v>348</v>
      </c>
      <c r="E528" s="128" t="s">
        <v>88</v>
      </c>
      <c r="F528" s="129">
        <v>22910009.37</v>
      </c>
      <c r="G528" s="20">
        <f t="shared" si="16"/>
        <v>22910.00937</v>
      </c>
    </row>
    <row r="529" spans="1:7" ht="25.5">
      <c r="A529" s="23">
        <f t="shared" si="17"/>
        <v>518</v>
      </c>
      <c r="B529" s="127" t="s">
        <v>98</v>
      </c>
      <c r="C529" s="128" t="s">
        <v>52</v>
      </c>
      <c r="D529" s="128" t="s">
        <v>348</v>
      </c>
      <c r="E529" s="128" t="s">
        <v>87</v>
      </c>
      <c r="F529" s="129">
        <v>3215565.37</v>
      </c>
      <c r="G529" s="20">
        <f t="shared" si="16"/>
        <v>3215.5653700000003</v>
      </c>
    </row>
    <row r="530" spans="1:7" ht="12.75">
      <c r="A530" s="23">
        <f t="shared" si="17"/>
        <v>519</v>
      </c>
      <c r="B530" s="127" t="s">
        <v>101</v>
      </c>
      <c r="C530" s="128" t="s">
        <v>52</v>
      </c>
      <c r="D530" s="128" t="s">
        <v>348</v>
      </c>
      <c r="E530" s="128" t="s">
        <v>89</v>
      </c>
      <c r="F530" s="129">
        <v>1157429.1</v>
      </c>
      <c r="G530" s="20">
        <f t="shared" si="16"/>
        <v>1157.4291</v>
      </c>
    </row>
    <row r="531" spans="1:7" ht="25.5">
      <c r="A531" s="23">
        <f t="shared" si="17"/>
        <v>520</v>
      </c>
      <c r="B531" s="127" t="s">
        <v>141</v>
      </c>
      <c r="C531" s="128" t="s">
        <v>52</v>
      </c>
      <c r="D531" s="128" t="s">
        <v>349</v>
      </c>
      <c r="E531" s="128" t="s">
        <v>14</v>
      </c>
      <c r="F531" s="129">
        <v>1564304.15</v>
      </c>
      <c r="G531" s="20">
        <f t="shared" si="16"/>
        <v>1564.30415</v>
      </c>
    </row>
    <row r="532" spans="1:7" ht="25.5">
      <c r="A532" s="23">
        <f t="shared" si="17"/>
        <v>521</v>
      </c>
      <c r="B532" s="127" t="s">
        <v>98</v>
      </c>
      <c r="C532" s="128" t="s">
        <v>52</v>
      </c>
      <c r="D532" s="128" t="s">
        <v>349</v>
      </c>
      <c r="E532" s="128" t="s">
        <v>87</v>
      </c>
      <c r="F532" s="129">
        <v>1564304.15</v>
      </c>
      <c r="G532" s="20">
        <f t="shared" si="16"/>
        <v>1564.30415</v>
      </c>
    </row>
    <row r="533" spans="1:7" ht="38.25">
      <c r="A533" s="23">
        <f t="shared" si="17"/>
        <v>522</v>
      </c>
      <c r="B533" s="127" t="s">
        <v>139</v>
      </c>
      <c r="C533" s="128" t="s">
        <v>52</v>
      </c>
      <c r="D533" s="128" t="s">
        <v>350</v>
      </c>
      <c r="E533" s="128" t="s">
        <v>14</v>
      </c>
      <c r="F533" s="129">
        <v>13250</v>
      </c>
      <c r="G533" s="20">
        <f t="shared" si="16"/>
        <v>13.25</v>
      </c>
    </row>
    <row r="534" spans="1:7" ht="25.5">
      <c r="A534" s="23">
        <f t="shared" si="17"/>
        <v>523</v>
      </c>
      <c r="B534" s="127" t="s">
        <v>98</v>
      </c>
      <c r="C534" s="128" t="s">
        <v>52</v>
      </c>
      <c r="D534" s="128" t="s">
        <v>350</v>
      </c>
      <c r="E534" s="128" t="s">
        <v>87</v>
      </c>
      <c r="F534" s="129">
        <v>13250</v>
      </c>
      <c r="G534" s="20">
        <f t="shared" si="16"/>
        <v>13.25</v>
      </c>
    </row>
    <row r="535" spans="1:7" ht="25.5">
      <c r="A535" s="23">
        <f t="shared" si="17"/>
        <v>524</v>
      </c>
      <c r="B535" s="127" t="s">
        <v>376</v>
      </c>
      <c r="C535" s="128" t="s">
        <v>52</v>
      </c>
      <c r="D535" s="128" t="s">
        <v>364</v>
      </c>
      <c r="E535" s="128" t="s">
        <v>14</v>
      </c>
      <c r="F535" s="129">
        <v>24642345.13</v>
      </c>
      <c r="G535" s="20">
        <f t="shared" si="16"/>
        <v>24642.345129999998</v>
      </c>
    </row>
    <row r="536" spans="1:7" ht="25.5">
      <c r="A536" s="23">
        <f t="shared" si="17"/>
        <v>525</v>
      </c>
      <c r="B536" s="127" t="s">
        <v>150</v>
      </c>
      <c r="C536" s="128" t="s">
        <v>52</v>
      </c>
      <c r="D536" s="128" t="s">
        <v>365</v>
      </c>
      <c r="E536" s="128" t="s">
        <v>14</v>
      </c>
      <c r="F536" s="129">
        <v>24642345.13</v>
      </c>
      <c r="G536" s="20">
        <f t="shared" si="16"/>
        <v>24642.345129999998</v>
      </c>
    </row>
    <row r="537" spans="1:7" ht="12.75">
      <c r="A537" s="23">
        <f t="shared" si="17"/>
        <v>526</v>
      </c>
      <c r="B537" s="127" t="s">
        <v>100</v>
      </c>
      <c r="C537" s="128" t="s">
        <v>52</v>
      </c>
      <c r="D537" s="128" t="s">
        <v>365</v>
      </c>
      <c r="E537" s="128" t="s">
        <v>88</v>
      </c>
      <c r="F537" s="129">
        <v>21752026.53</v>
      </c>
      <c r="G537" s="20">
        <f t="shared" si="16"/>
        <v>21752.026530000003</v>
      </c>
    </row>
    <row r="538" spans="1:7" ht="25.5">
      <c r="A538" s="23">
        <f t="shared" si="17"/>
        <v>527</v>
      </c>
      <c r="B538" s="127" t="s">
        <v>98</v>
      </c>
      <c r="C538" s="128" t="s">
        <v>52</v>
      </c>
      <c r="D538" s="128" t="s">
        <v>365</v>
      </c>
      <c r="E538" s="128" t="s">
        <v>87</v>
      </c>
      <c r="F538" s="129">
        <v>2585492.6</v>
      </c>
      <c r="G538" s="20">
        <f t="shared" si="16"/>
        <v>2585.4926</v>
      </c>
    </row>
    <row r="539" spans="1:7" ht="12.75">
      <c r="A539" s="23">
        <f t="shared" si="17"/>
        <v>528</v>
      </c>
      <c r="B539" s="127" t="s">
        <v>101</v>
      </c>
      <c r="C539" s="128" t="s">
        <v>52</v>
      </c>
      <c r="D539" s="128" t="s">
        <v>365</v>
      </c>
      <c r="E539" s="128" t="s">
        <v>89</v>
      </c>
      <c r="F539" s="129">
        <v>304826</v>
      </c>
      <c r="G539" s="20">
        <f t="shared" si="16"/>
        <v>304.826</v>
      </c>
    </row>
    <row r="540" spans="1:7" ht="12.75">
      <c r="A540" s="23">
        <f t="shared" si="17"/>
        <v>529</v>
      </c>
      <c r="B540" s="127" t="s">
        <v>70</v>
      </c>
      <c r="C540" s="128" t="s">
        <v>1</v>
      </c>
      <c r="D540" s="128" t="s">
        <v>261</v>
      </c>
      <c r="E540" s="128" t="s">
        <v>14</v>
      </c>
      <c r="F540" s="129">
        <v>3537920</v>
      </c>
      <c r="G540" s="20">
        <f t="shared" si="16"/>
        <v>3537.92</v>
      </c>
    </row>
    <row r="541" spans="1:7" ht="38.25">
      <c r="A541" s="23">
        <f t="shared" si="17"/>
        <v>530</v>
      </c>
      <c r="B541" s="127" t="s">
        <v>647</v>
      </c>
      <c r="C541" s="128" t="s">
        <v>1</v>
      </c>
      <c r="D541" s="128" t="s">
        <v>346</v>
      </c>
      <c r="E541" s="128" t="s">
        <v>14</v>
      </c>
      <c r="F541" s="129">
        <v>3537920</v>
      </c>
      <c r="G541" s="20">
        <f t="shared" si="16"/>
        <v>3537.92</v>
      </c>
    </row>
    <row r="542" spans="1:7" ht="25.5">
      <c r="A542" s="23">
        <f t="shared" si="17"/>
        <v>531</v>
      </c>
      <c r="B542" s="127" t="s">
        <v>376</v>
      </c>
      <c r="C542" s="128" t="s">
        <v>1</v>
      </c>
      <c r="D542" s="128" t="s">
        <v>364</v>
      </c>
      <c r="E542" s="128" t="s">
        <v>14</v>
      </c>
      <c r="F542" s="129">
        <v>3537920</v>
      </c>
      <c r="G542" s="20">
        <f t="shared" si="16"/>
        <v>3537.92</v>
      </c>
    </row>
    <row r="543" spans="1:7" ht="12.75">
      <c r="A543" s="23">
        <f t="shared" si="17"/>
        <v>532</v>
      </c>
      <c r="B543" s="127" t="s">
        <v>151</v>
      </c>
      <c r="C543" s="128" t="s">
        <v>1</v>
      </c>
      <c r="D543" s="128" t="s">
        <v>366</v>
      </c>
      <c r="E543" s="128" t="s">
        <v>14</v>
      </c>
      <c r="F543" s="129">
        <v>2365619</v>
      </c>
      <c r="G543" s="20">
        <f t="shared" si="16"/>
        <v>2365.619</v>
      </c>
    </row>
    <row r="544" spans="1:7" ht="12.75">
      <c r="A544" s="23">
        <f t="shared" si="17"/>
        <v>533</v>
      </c>
      <c r="B544" s="127" t="s">
        <v>100</v>
      </c>
      <c r="C544" s="128" t="s">
        <v>1</v>
      </c>
      <c r="D544" s="128" t="s">
        <v>366</v>
      </c>
      <c r="E544" s="128" t="s">
        <v>88</v>
      </c>
      <c r="F544" s="129">
        <v>7000</v>
      </c>
      <c r="G544" s="20">
        <f t="shared" si="16"/>
        <v>7</v>
      </c>
    </row>
    <row r="545" spans="1:7" ht="25.5">
      <c r="A545" s="23">
        <f t="shared" si="17"/>
        <v>534</v>
      </c>
      <c r="B545" s="127" t="s">
        <v>98</v>
      </c>
      <c r="C545" s="128" t="s">
        <v>1</v>
      </c>
      <c r="D545" s="128" t="s">
        <v>366</v>
      </c>
      <c r="E545" s="128" t="s">
        <v>87</v>
      </c>
      <c r="F545" s="129">
        <v>2358619</v>
      </c>
      <c r="G545" s="20">
        <f t="shared" si="16"/>
        <v>2358.619</v>
      </c>
    </row>
    <row r="546" spans="1:7" ht="25.5">
      <c r="A546" s="23">
        <f t="shared" si="17"/>
        <v>535</v>
      </c>
      <c r="B546" s="127" t="s">
        <v>821</v>
      </c>
      <c r="C546" s="128" t="s">
        <v>1</v>
      </c>
      <c r="D546" s="128" t="s">
        <v>812</v>
      </c>
      <c r="E546" s="128" t="s">
        <v>14</v>
      </c>
      <c r="F546" s="129">
        <v>305000</v>
      </c>
      <c r="G546" s="20">
        <f t="shared" si="16"/>
        <v>305</v>
      </c>
    </row>
    <row r="547" spans="1:7" ht="25.5">
      <c r="A547" s="23">
        <f t="shared" si="17"/>
        <v>536</v>
      </c>
      <c r="B547" s="127" t="s">
        <v>98</v>
      </c>
      <c r="C547" s="128" t="s">
        <v>1</v>
      </c>
      <c r="D547" s="128" t="s">
        <v>812</v>
      </c>
      <c r="E547" s="128" t="s">
        <v>87</v>
      </c>
      <c r="F547" s="129">
        <v>20000</v>
      </c>
      <c r="G547" s="20">
        <f t="shared" si="16"/>
        <v>20</v>
      </c>
    </row>
    <row r="548" spans="1:7" ht="12.75">
      <c r="A548" s="23">
        <f t="shared" si="17"/>
        <v>537</v>
      </c>
      <c r="B548" s="127" t="s">
        <v>102</v>
      </c>
      <c r="C548" s="128" t="s">
        <v>1</v>
      </c>
      <c r="D548" s="128" t="s">
        <v>812</v>
      </c>
      <c r="E548" s="128" t="s">
        <v>90</v>
      </c>
      <c r="F548" s="129">
        <v>285000</v>
      </c>
      <c r="G548" s="20">
        <f t="shared" si="16"/>
        <v>285</v>
      </c>
    </row>
    <row r="549" spans="1:7" ht="25.5">
      <c r="A549" s="23">
        <f t="shared" si="17"/>
        <v>538</v>
      </c>
      <c r="B549" s="127" t="s">
        <v>665</v>
      </c>
      <c r="C549" s="128" t="s">
        <v>1</v>
      </c>
      <c r="D549" s="128" t="s">
        <v>593</v>
      </c>
      <c r="E549" s="128" t="s">
        <v>14</v>
      </c>
      <c r="F549" s="129">
        <v>435500</v>
      </c>
      <c r="G549" s="20">
        <f t="shared" si="16"/>
        <v>435.5</v>
      </c>
    </row>
    <row r="550" spans="1:7" ht="25.5">
      <c r="A550" s="23">
        <f t="shared" si="17"/>
        <v>539</v>
      </c>
      <c r="B550" s="127" t="s">
        <v>98</v>
      </c>
      <c r="C550" s="128" t="s">
        <v>1</v>
      </c>
      <c r="D550" s="128" t="s">
        <v>593</v>
      </c>
      <c r="E550" s="128" t="s">
        <v>87</v>
      </c>
      <c r="F550" s="129">
        <v>435500</v>
      </c>
      <c r="G550" s="20">
        <f t="shared" si="16"/>
        <v>435.5</v>
      </c>
    </row>
    <row r="551" spans="1:7" ht="38.25">
      <c r="A551" s="23">
        <f t="shared" si="17"/>
        <v>540</v>
      </c>
      <c r="B551" s="127" t="s">
        <v>666</v>
      </c>
      <c r="C551" s="128" t="s">
        <v>1</v>
      </c>
      <c r="D551" s="128" t="s">
        <v>595</v>
      </c>
      <c r="E551" s="128" t="s">
        <v>14</v>
      </c>
      <c r="F551" s="129">
        <v>256901</v>
      </c>
      <c r="G551" s="20">
        <f t="shared" si="16"/>
        <v>256.901</v>
      </c>
    </row>
    <row r="552" spans="1:7" ht="25.5">
      <c r="A552" s="23">
        <f t="shared" si="17"/>
        <v>541</v>
      </c>
      <c r="B552" s="127" t="s">
        <v>98</v>
      </c>
      <c r="C552" s="128" t="s">
        <v>1</v>
      </c>
      <c r="D552" s="128" t="s">
        <v>595</v>
      </c>
      <c r="E552" s="128" t="s">
        <v>87</v>
      </c>
      <c r="F552" s="129">
        <v>256901</v>
      </c>
      <c r="G552" s="20">
        <f t="shared" si="16"/>
        <v>256.901</v>
      </c>
    </row>
    <row r="553" spans="1:7" ht="38.25">
      <c r="A553" s="23">
        <f t="shared" si="17"/>
        <v>542</v>
      </c>
      <c r="B553" s="127" t="s">
        <v>667</v>
      </c>
      <c r="C553" s="128" t="s">
        <v>1</v>
      </c>
      <c r="D553" s="128" t="s">
        <v>681</v>
      </c>
      <c r="E553" s="128" t="s">
        <v>14</v>
      </c>
      <c r="F553" s="129">
        <v>122400</v>
      </c>
      <c r="G553" s="20">
        <f t="shared" si="16"/>
        <v>122.4</v>
      </c>
    </row>
    <row r="554" spans="1:7" ht="25.5">
      <c r="A554" s="23">
        <f t="shared" si="17"/>
        <v>543</v>
      </c>
      <c r="B554" s="127" t="s">
        <v>98</v>
      </c>
      <c r="C554" s="128" t="s">
        <v>1</v>
      </c>
      <c r="D554" s="128" t="s">
        <v>681</v>
      </c>
      <c r="E554" s="128" t="s">
        <v>87</v>
      </c>
      <c r="F554" s="129">
        <v>122400</v>
      </c>
      <c r="G554" s="103">
        <f t="shared" si="16"/>
        <v>122.4</v>
      </c>
    </row>
    <row r="555" spans="1:7" ht="38.25">
      <c r="A555" s="102">
        <f t="shared" si="17"/>
        <v>544</v>
      </c>
      <c r="B555" s="127" t="s">
        <v>667</v>
      </c>
      <c r="C555" s="128" t="s">
        <v>1</v>
      </c>
      <c r="D555" s="128" t="s">
        <v>425</v>
      </c>
      <c r="E555" s="128" t="s">
        <v>14</v>
      </c>
      <c r="F555" s="129">
        <v>52500</v>
      </c>
      <c r="G555" s="20">
        <f t="shared" si="16"/>
        <v>52.5</v>
      </c>
    </row>
    <row r="556" spans="1:7" ht="25.5">
      <c r="A556" s="23">
        <f t="shared" si="17"/>
        <v>545</v>
      </c>
      <c r="B556" s="127" t="s">
        <v>98</v>
      </c>
      <c r="C556" s="128" t="s">
        <v>1</v>
      </c>
      <c r="D556" s="128" t="s">
        <v>425</v>
      </c>
      <c r="E556" s="128" t="s">
        <v>87</v>
      </c>
      <c r="F556" s="129">
        <v>52500</v>
      </c>
      <c r="G556" s="20">
        <f t="shared" si="16"/>
        <v>52.5</v>
      </c>
    </row>
    <row r="557" spans="1:7" ht="12.75">
      <c r="A557" s="23">
        <f t="shared" si="17"/>
        <v>546</v>
      </c>
      <c r="B557" s="127" t="s">
        <v>731</v>
      </c>
      <c r="C557" s="128" t="s">
        <v>716</v>
      </c>
      <c r="D557" s="128" t="s">
        <v>261</v>
      </c>
      <c r="E557" s="128" t="s">
        <v>14</v>
      </c>
      <c r="F557" s="129">
        <v>6464504.11</v>
      </c>
      <c r="G557" s="20">
        <f t="shared" si="16"/>
        <v>6464.504110000001</v>
      </c>
    </row>
    <row r="558" spans="1:7" ht="38.25">
      <c r="A558" s="23">
        <f t="shared" si="17"/>
        <v>547</v>
      </c>
      <c r="B558" s="127" t="s">
        <v>647</v>
      </c>
      <c r="C558" s="128" t="s">
        <v>716</v>
      </c>
      <c r="D558" s="128" t="s">
        <v>346</v>
      </c>
      <c r="E558" s="128" t="s">
        <v>14</v>
      </c>
      <c r="F558" s="129">
        <v>6464504.11</v>
      </c>
      <c r="G558" s="20">
        <f t="shared" si="16"/>
        <v>6464.504110000001</v>
      </c>
    </row>
    <row r="559" spans="1:7" ht="12.75">
      <c r="A559" s="23">
        <f t="shared" si="17"/>
        <v>548</v>
      </c>
      <c r="B559" s="127" t="s">
        <v>138</v>
      </c>
      <c r="C559" s="128" t="s">
        <v>716</v>
      </c>
      <c r="D559" s="128" t="s">
        <v>347</v>
      </c>
      <c r="E559" s="128" t="s">
        <v>14</v>
      </c>
      <c r="F559" s="129">
        <v>6464504.11</v>
      </c>
      <c r="G559" s="20">
        <f t="shared" si="16"/>
        <v>6464.504110000001</v>
      </c>
    </row>
    <row r="560" spans="1:7" ht="12.75">
      <c r="A560" s="23">
        <f t="shared" si="17"/>
        <v>549</v>
      </c>
      <c r="B560" s="127" t="s">
        <v>732</v>
      </c>
      <c r="C560" s="128" t="s">
        <v>716</v>
      </c>
      <c r="D560" s="128" t="s">
        <v>1123</v>
      </c>
      <c r="E560" s="128" t="s">
        <v>14</v>
      </c>
      <c r="F560" s="129">
        <v>6464504.11</v>
      </c>
      <c r="G560" s="20">
        <f t="shared" si="16"/>
        <v>6464.504110000001</v>
      </c>
    </row>
    <row r="561" spans="1:7" ht="12.75">
      <c r="A561" s="23">
        <f t="shared" si="17"/>
        <v>550</v>
      </c>
      <c r="B561" s="127" t="s">
        <v>100</v>
      </c>
      <c r="C561" s="128" t="s">
        <v>716</v>
      </c>
      <c r="D561" s="128" t="s">
        <v>1123</v>
      </c>
      <c r="E561" s="128" t="s">
        <v>88</v>
      </c>
      <c r="F561" s="129">
        <v>6146633.51</v>
      </c>
      <c r="G561" s="20">
        <f aca="true" t="shared" si="18" ref="G561:G591">F561/1000</f>
        <v>6146.63351</v>
      </c>
    </row>
    <row r="562" spans="1:7" ht="25.5">
      <c r="A562" s="23">
        <f t="shared" si="17"/>
        <v>551</v>
      </c>
      <c r="B562" s="127" t="s">
        <v>98</v>
      </c>
      <c r="C562" s="128" t="s">
        <v>716</v>
      </c>
      <c r="D562" s="128" t="s">
        <v>1123</v>
      </c>
      <c r="E562" s="128" t="s">
        <v>87</v>
      </c>
      <c r="F562" s="129">
        <v>317870.6</v>
      </c>
      <c r="G562" s="20">
        <f t="shared" si="18"/>
        <v>317.87059999999997</v>
      </c>
    </row>
    <row r="563" spans="1:7" ht="12.75">
      <c r="A563" s="23">
        <f t="shared" si="17"/>
        <v>552</v>
      </c>
      <c r="B563" s="127" t="s">
        <v>385</v>
      </c>
      <c r="C563" s="128" t="s">
        <v>386</v>
      </c>
      <c r="D563" s="128" t="s">
        <v>261</v>
      </c>
      <c r="E563" s="128" t="s">
        <v>14</v>
      </c>
      <c r="F563" s="129">
        <v>1562000</v>
      </c>
      <c r="G563" s="20">
        <f t="shared" si="18"/>
        <v>1562</v>
      </c>
    </row>
    <row r="564" spans="1:7" ht="12.75">
      <c r="A564" s="23">
        <f t="shared" si="17"/>
        <v>553</v>
      </c>
      <c r="B564" s="127" t="s">
        <v>387</v>
      </c>
      <c r="C564" s="128" t="s">
        <v>388</v>
      </c>
      <c r="D564" s="128" t="s">
        <v>261</v>
      </c>
      <c r="E564" s="128" t="s">
        <v>14</v>
      </c>
      <c r="F564" s="129">
        <v>250000</v>
      </c>
      <c r="G564" s="20">
        <f t="shared" si="18"/>
        <v>250</v>
      </c>
    </row>
    <row r="565" spans="1:7" ht="38.25">
      <c r="A565" s="23">
        <f t="shared" si="17"/>
        <v>554</v>
      </c>
      <c r="B565" s="127" t="s">
        <v>599</v>
      </c>
      <c r="C565" s="128" t="s">
        <v>388</v>
      </c>
      <c r="D565" s="128" t="s">
        <v>264</v>
      </c>
      <c r="E565" s="128" t="s">
        <v>14</v>
      </c>
      <c r="F565" s="129">
        <v>250000</v>
      </c>
      <c r="G565" s="20">
        <f t="shared" si="18"/>
        <v>250</v>
      </c>
    </row>
    <row r="566" spans="1:7" ht="25.5">
      <c r="A566" s="23">
        <f t="shared" si="17"/>
        <v>555</v>
      </c>
      <c r="B566" s="127" t="s">
        <v>389</v>
      </c>
      <c r="C566" s="128" t="s">
        <v>388</v>
      </c>
      <c r="D566" s="128" t="s">
        <v>271</v>
      </c>
      <c r="E566" s="128" t="s">
        <v>14</v>
      </c>
      <c r="F566" s="129">
        <v>250000</v>
      </c>
      <c r="G566" s="20">
        <f t="shared" si="18"/>
        <v>250</v>
      </c>
    </row>
    <row r="567" spans="1:7" ht="25.5">
      <c r="A567" s="23">
        <f t="shared" si="17"/>
        <v>556</v>
      </c>
      <c r="B567" s="127" t="s">
        <v>98</v>
      </c>
      <c r="C567" s="128" t="s">
        <v>388</v>
      </c>
      <c r="D567" s="128" t="s">
        <v>271</v>
      </c>
      <c r="E567" s="128" t="s">
        <v>87</v>
      </c>
      <c r="F567" s="129">
        <v>250000</v>
      </c>
      <c r="G567" s="20">
        <f t="shared" si="18"/>
        <v>250</v>
      </c>
    </row>
    <row r="568" spans="1:7" ht="12.75">
      <c r="A568" s="23">
        <f t="shared" si="17"/>
        <v>557</v>
      </c>
      <c r="B568" s="127" t="s">
        <v>390</v>
      </c>
      <c r="C568" s="128" t="s">
        <v>391</v>
      </c>
      <c r="D568" s="128" t="s">
        <v>261</v>
      </c>
      <c r="E568" s="128" t="s">
        <v>14</v>
      </c>
      <c r="F568" s="129">
        <v>1312000</v>
      </c>
      <c r="G568" s="20">
        <f t="shared" si="18"/>
        <v>1312</v>
      </c>
    </row>
    <row r="569" spans="1:7" ht="38.25">
      <c r="A569" s="23">
        <f t="shared" si="17"/>
        <v>558</v>
      </c>
      <c r="B569" s="127" t="s">
        <v>599</v>
      </c>
      <c r="C569" s="128" t="s">
        <v>391</v>
      </c>
      <c r="D569" s="128" t="s">
        <v>264</v>
      </c>
      <c r="E569" s="128" t="s">
        <v>14</v>
      </c>
      <c r="F569" s="129">
        <v>1312000</v>
      </c>
      <c r="G569" s="20">
        <f t="shared" si="18"/>
        <v>1312</v>
      </c>
    </row>
    <row r="570" spans="1:7" ht="25.5">
      <c r="A570" s="23">
        <f t="shared" si="17"/>
        <v>559</v>
      </c>
      <c r="B570" s="127" t="s">
        <v>389</v>
      </c>
      <c r="C570" s="128" t="s">
        <v>391</v>
      </c>
      <c r="D570" s="128" t="s">
        <v>271</v>
      </c>
      <c r="E570" s="128" t="s">
        <v>14</v>
      </c>
      <c r="F570" s="129">
        <v>1312000</v>
      </c>
      <c r="G570" s="20">
        <f t="shared" si="18"/>
        <v>1312</v>
      </c>
    </row>
    <row r="571" spans="1:7" ht="38.25">
      <c r="A571" s="23">
        <f t="shared" si="17"/>
        <v>560</v>
      </c>
      <c r="B571" s="127" t="s">
        <v>728</v>
      </c>
      <c r="C571" s="128" t="s">
        <v>391</v>
      </c>
      <c r="D571" s="128" t="s">
        <v>271</v>
      </c>
      <c r="E571" s="128" t="s">
        <v>223</v>
      </c>
      <c r="F571" s="129">
        <v>1312000</v>
      </c>
      <c r="G571" s="20">
        <f t="shared" si="18"/>
        <v>1312</v>
      </c>
    </row>
    <row r="572" spans="1:7" ht="25.5">
      <c r="A572" s="23">
        <f t="shared" si="17"/>
        <v>561</v>
      </c>
      <c r="B572" s="127" t="s">
        <v>738</v>
      </c>
      <c r="C572" s="128" t="s">
        <v>739</v>
      </c>
      <c r="D572" s="128" t="s">
        <v>261</v>
      </c>
      <c r="E572" s="128" t="s">
        <v>14</v>
      </c>
      <c r="F572" s="129">
        <v>17800</v>
      </c>
      <c r="G572" s="20">
        <f t="shared" si="18"/>
        <v>17.8</v>
      </c>
    </row>
    <row r="573" spans="1:7" ht="25.5">
      <c r="A573" s="23">
        <f t="shared" si="17"/>
        <v>562</v>
      </c>
      <c r="B573" s="127" t="s">
        <v>740</v>
      </c>
      <c r="C573" s="128" t="s">
        <v>741</v>
      </c>
      <c r="D573" s="128" t="s">
        <v>261</v>
      </c>
      <c r="E573" s="128" t="s">
        <v>14</v>
      </c>
      <c r="F573" s="129">
        <v>17800</v>
      </c>
      <c r="G573" s="20">
        <f t="shared" si="18"/>
        <v>17.8</v>
      </c>
    </row>
    <row r="574" spans="1:7" ht="38.25">
      <c r="A574" s="23">
        <f t="shared" si="17"/>
        <v>563</v>
      </c>
      <c r="B574" s="127" t="s">
        <v>668</v>
      </c>
      <c r="C574" s="128" t="s">
        <v>741</v>
      </c>
      <c r="D574" s="128" t="s">
        <v>310</v>
      </c>
      <c r="E574" s="128" t="s">
        <v>14</v>
      </c>
      <c r="F574" s="129">
        <v>17800</v>
      </c>
      <c r="G574" s="20">
        <f t="shared" si="18"/>
        <v>17.8</v>
      </c>
    </row>
    <row r="575" spans="1:7" ht="12.75">
      <c r="A575" s="23">
        <f t="shared" si="17"/>
        <v>564</v>
      </c>
      <c r="B575" s="127" t="s">
        <v>742</v>
      </c>
      <c r="C575" s="128" t="s">
        <v>741</v>
      </c>
      <c r="D575" s="128" t="s">
        <v>743</v>
      </c>
      <c r="E575" s="128" t="s">
        <v>14</v>
      </c>
      <c r="F575" s="129">
        <v>17800</v>
      </c>
      <c r="G575" s="20">
        <f t="shared" si="18"/>
        <v>17.8</v>
      </c>
    </row>
    <row r="576" spans="1:7" ht="63.75">
      <c r="A576" s="23">
        <f t="shared" si="17"/>
        <v>565</v>
      </c>
      <c r="B576" s="127" t="s">
        <v>744</v>
      </c>
      <c r="C576" s="128" t="s">
        <v>741</v>
      </c>
      <c r="D576" s="128" t="s">
        <v>745</v>
      </c>
      <c r="E576" s="128" t="s">
        <v>14</v>
      </c>
      <c r="F576" s="129">
        <v>17800</v>
      </c>
      <c r="G576" s="20">
        <f t="shared" si="18"/>
        <v>17.8</v>
      </c>
    </row>
    <row r="577" spans="1:7" ht="12.75">
      <c r="A577" s="23">
        <f t="shared" si="17"/>
        <v>566</v>
      </c>
      <c r="B577" s="127" t="s">
        <v>746</v>
      </c>
      <c r="C577" s="128" t="s">
        <v>741</v>
      </c>
      <c r="D577" s="128" t="s">
        <v>745</v>
      </c>
      <c r="E577" s="128" t="s">
        <v>747</v>
      </c>
      <c r="F577" s="129">
        <v>17800</v>
      </c>
      <c r="G577" s="20">
        <f t="shared" si="18"/>
        <v>17.8</v>
      </c>
    </row>
    <row r="578" spans="1:7" ht="38.25">
      <c r="A578" s="23">
        <f t="shared" si="17"/>
        <v>567</v>
      </c>
      <c r="B578" s="127" t="s">
        <v>733</v>
      </c>
      <c r="C578" s="128" t="s">
        <v>78</v>
      </c>
      <c r="D578" s="128" t="s">
        <v>261</v>
      </c>
      <c r="E578" s="128" t="s">
        <v>14</v>
      </c>
      <c r="F578" s="129">
        <v>342500620</v>
      </c>
      <c r="G578" s="20">
        <f t="shared" si="18"/>
        <v>342500.62</v>
      </c>
    </row>
    <row r="579" spans="1:7" ht="25.5">
      <c r="A579" s="23">
        <f t="shared" si="17"/>
        <v>568</v>
      </c>
      <c r="B579" s="127" t="s">
        <v>10</v>
      </c>
      <c r="C579" s="128" t="s">
        <v>11</v>
      </c>
      <c r="D579" s="128" t="s">
        <v>261</v>
      </c>
      <c r="E579" s="128" t="s">
        <v>14</v>
      </c>
      <c r="F579" s="129">
        <v>20475900</v>
      </c>
      <c r="G579" s="20">
        <f t="shared" si="18"/>
        <v>20475.9</v>
      </c>
    </row>
    <row r="580" spans="1:7" ht="38.25">
      <c r="A580" s="102">
        <f t="shared" si="17"/>
        <v>569</v>
      </c>
      <c r="B580" s="127" t="s">
        <v>668</v>
      </c>
      <c r="C580" s="128" t="s">
        <v>11</v>
      </c>
      <c r="D580" s="128" t="s">
        <v>310</v>
      </c>
      <c r="E580" s="128" t="s">
        <v>14</v>
      </c>
      <c r="F580" s="129">
        <v>20475900</v>
      </c>
      <c r="G580" s="103">
        <f t="shared" si="18"/>
        <v>20475.9</v>
      </c>
    </row>
    <row r="581" spans="1:7" ht="25.5">
      <c r="A581" s="23">
        <f t="shared" si="17"/>
        <v>570</v>
      </c>
      <c r="B581" s="127" t="s">
        <v>122</v>
      </c>
      <c r="C581" s="128" t="s">
        <v>11</v>
      </c>
      <c r="D581" s="128" t="s">
        <v>311</v>
      </c>
      <c r="E581" s="128" t="s">
        <v>14</v>
      </c>
      <c r="F581" s="129">
        <v>20475900</v>
      </c>
      <c r="G581" s="20">
        <f t="shared" si="18"/>
        <v>20475.9</v>
      </c>
    </row>
    <row r="582" spans="1:7" ht="25.5">
      <c r="A582" s="23">
        <f t="shared" si="17"/>
        <v>571</v>
      </c>
      <c r="B582" s="127" t="s">
        <v>123</v>
      </c>
      <c r="C582" s="128" t="s">
        <v>11</v>
      </c>
      <c r="D582" s="128" t="s">
        <v>312</v>
      </c>
      <c r="E582" s="128" t="s">
        <v>14</v>
      </c>
      <c r="F582" s="129">
        <v>8895900</v>
      </c>
      <c r="G582" s="20">
        <f t="shared" si="18"/>
        <v>8895.9</v>
      </c>
    </row>
    <row r="583" spans="1:7" ht="12.75">
      <c r="A583" s="23">
        <f t="shared" si="17"/>
        <v>572</v>
      </c>
      <c r="B583" s="127" t="s">
        <v>124</v>
      </c>
      <c r="C583" s="128" t="s">
        <v>11</v>
      </c>
      <c r="D583" s="128" t="s">
        <v>312</v>
      </c>
      <c r="E583" s="128" t="s">
        <v>93</v>
      </c>
      <c r="F583" s="129">
        <v>8895900</v>
      </c>
      <c r="G583" s="20">
        <f t="shared" si="18"/>
        <v>8895.9</v>
      </c>
    </row>
    <row r="584" spans="1:7" ht="51">
      <c r="A584" s="23">
        <f t="shared" si="17"/>
        <v>573</v>
      </c>
      <c r="B584" s="127" t="s">
        <v>431</v>
      </c>
      <c r="C584" s="128" t="s">
        <v>11</v>
      </c>
      <c r="D584" s="128" t="s">
        <v>313</v>
      </c>
      <c r="E584" s="128" t="s">
        <v>14</v>
      </c>
      <c r="F584" s="129">
        <v>11580000</v>
      </c>
      <c r="G584" s="20">
        <f t="shared" si="18"/>
        <v>11580</v>
      </c>
    </row>
    <row r="585" spans="1:7" ht="12.75">
      <c r="A585" s="23">
        <f t="shared" si="17"/>
        <v>574</v>
      </c>
      <c r="B585" s="127" t="s">
        <v>124</v>
      </c>
      <c r="C585" s="128" t="s">
        <v>11</v>
      </c>
      <c r="D585" s="128" t="s">
        <v>313</v>
      </c>
      <c r="E585" s="128" t="s">
        <v>93</v>
      </c>
      <c r="F585" s="129">
        <v>11580000</v>
      </c>
      <c r="G585" s="20">
        <f t="shared" si="18"/>
        <v>11580</v>
      </c>
    </row>
    <row r="586" spans="1:7" ht="12.75">
      <c r="A586" s="23">
        <f t="shared" si="17"/>
        <v>575</v>
      </c>
      <c r="B586" s="127" t="s">
        <v>71</v>
      </c>
      <c r="C586" s="128" t="s">
        <v>79</v>
      </c>
      <c r="D586" s="128" t="s">
        <v>261</v>
      </c>
      <c r="E586" s="128" t="s">
        <v>14</v>
      </c>
      <c r="F586" s="129">
        <v>322024720</v>
      </c>
      <c r="G586" s="20">
        <f t="shared" si="18"/>
        <v>322024.72</v>
      </c>
    </row>
    <row r="587" spans="1:7" ht="38.25">
      <c r="A587" s="23">
        <f t="shared" si="17"/>
        <v>576</v>
      </c>
      <c r="B587" s="127" t="s">
        <v>668</v>
      </c>
      <c r="C587" s="128" t="s">
        <v>79</v>
      </c>
      <c r="D587" s="128" t="s">
        <v>310</v>
      </c>
      <c r="E587" s="128" t="s">
        <v>14</v>
      </c>
      <c r="F587" s="129">
        <v>322024720</v>
      </c>
      <c r="G587" s="20">
        <f t="shared" si="18"/>
        <v>322024.72</v>
      </c>
    </row>
    <row r="588" spans="1:7" ht="25.5">
      <c r="A588" s="23">
        <f t="shared" si="17"/>
        <v>577</v>
      </c>
      <c r="B588" s="127" t="s">
        <v>122</v>
      </c>
      <c r="C588" s="128" t="s">
        <v>79</v>
      </c>
      <c r="D588" s="128" t="s">
        <v>311</v>
      </c>
      <c r="E588" s="128" t="s">
        <v>14</v>
      </c>
      <c r="F588" s="129">
        <v>322024720</v>
      </c>
      <c r="G588" s="20">
        <f t="shared" si="18"/>
        <v>322024.72</v>
      </c>
    </row>
    <row r="589" spans="1:7" ht="25.5">
      <c r="A589" s="23">
        <f t="shared" si="17"/>
        <v>578</v>
      </c>
      <c r="B589" s="127" t="s">
        <v>126</v>
      </c>
      <c r="C589" s="128" t="s">
        <v>79</v>
      </c>
      <c r="D589" s="128" t="s">
        <v>314</v>
      </c>
      <c r="E589" s="128" t="s">
        <v>14</v>
      </c>
      <c r="F589" s="129">
        <v>322024720</v>
      </c>
      <c r="G589" s="20">
        <f t="shared" si="18"/>
        <v>322024.72</v>
      </c>
    </row>
    <row r="590" spans="1:7" ht="12.75">
      <c r="A590" s="23">
        <f>A589+1</f>
        <v>579</v>
      </c>
      <c r="B590" s="127" t="s">
        <v>125</v>
      </c>
      <c r="C590" s="128" t="s">
        <v>79</v>
      </c>
      <c r="D590" s="128" t="s">
        <v>314</v>
      </c>
      <c r="E590" s="128" t="s">
        <v>85</v>
      </c>
      <c r="F590" s="129">
        <v>322024720</v>
      </c>
      <c r="G590" s="20">
        <f t="shared" si="18"/>
        <v>322024.72</v>
      </c>
    </row>
    <row r="591" spans="1:7" ht="12.75">
      <c r="A591" s="23">
        <f>A590+1</f>
        <v>580</v>
      </c>
      <c r="B591" s="144" t="s">
        <v>407</v>
      </c>
      <c r="C591" s="145"/>
      <c r="D591" s="145"/>
      <c r="E591" s="145"/>
      <c r="F591" s="130">
        <v>1943647534</v>
      </c>
      <c r="G591" s="20">
        <f t="shared" si="18"/>
        <v>1943647.534</v>
      </c>
    </row>
  </sheetData>
  <sheetProtection/>
  <autoFilter ref="A10:J591"/>
  <mergeCells count="2">
    <mergeCell ref="A8:G8"/>
    <mergeCell ref="B591:E591"/>
  </mergeCells>
  <printOptions/>
  <pageMargins left="1.1811023622047245" right="1.1811023622047245" top="0.7874015748031497" bottom="0.7874015748031497" header="0.5118110236220472" footer="0.5118110236220472"/>
  <pageSetup fitToHeight="0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615"/>
  <sheetViews>
    <sheetView zoomScalePageLayoutView="0" workbookViewId="0" topLeftCell="A1">
      <selection activeCell="B12" sqref="B12:G615"/>
    </sheetView>
  </sheetViews>
  <sheetFormatPr defaultColWidth="9.00390625" defaultRowHeight="12.75"/>
  <cols>
    <col min="1" max="1" width="4.75390625" style="16" customWidth="1"/>
    <col min="2" max="2" width="60.75390625" style="17" customWidth="1"/>
    <col min="3" max="3" width="5.00390625" style="17" customWidth="1"/>
    <col min="4" max="4" width="6.75390625" style="17" customWidth="1"/>
    <col min="5" max="5" width="11.625" style="17" customWidth="1"/>
    <col min="6" max="6" width="8.25390625" style="17" customWidth="1"/>
    <col min="7" max="7" width="9.25390625" style="17" hidden="1" customWidth="1"/>
    <col min="8" max="8" width="12.75390625" style="17" customWidth="1"/>
    <col min="9" max="16384" width="9.125" style="17" customWidth="1"/>
  </cols>
  <sheetData>
    <row r="1" ht="12.75">
      <c r="H1" s="2" t="s">
        <v>873</v>
      </c>
    </row>
    <row r="2" ht="12.75">
      <c r="H2" s="2" t="s">
        <v>687</v>
      </c>
    </row>
    <row r="3" ht="12.75">
      <c r="H3" s="2" t="s">
        <v>685</v>
      </c>
    </row>
    <row r="4" ht="12.75">
      <c r="H4" s="2" t="s">
        <v>876</v>
      </c>
    </row>
    <row r="5" ht="12.75">
      <c r="H5" s="2" t="s">
        <v>686</v>
      </c>
    </row>
    <row r="6" ht="12.75">
      <c r="H6" s="18"/>
    </row>
    <row r="7" ht="12.75">
      <c r="H7" s="18"/>
    </row>
    <row r="8" spans="1:8" ht="12.75">
      <c r="A8" s="146" t="s">
        <v>689</v>
      </c>
      <c r="B8" s="147"/>
      <c r="C8" s="147"/>
      <c r="D8" s="147"/>
      <c r="E8" s="147"/>
      <c r="F8" s="147"/>
      <c r="G8" s="147"/>
      <c r="H8" s="147"/>
    </row>
    <row r="9" spans="2:8" ht="19.5" customHeight="1">
      <c r="B9" s="19"/>
      <c r="C9" s="19"/>
      <c r="D9" s="19"/>
      <c r="E9" s="19"/>
      <c r="F9" s="19"/>
      <c r="G9" s="19"/>
      <c r="H9" s="18"/>
    </row>
    <row r="10" spans="1:8" ht="63.75">
      <c r="A10" s="97" t="s">
        <v>48</v>
      </c>
      <c r="B10" s="97" t="s">
        <v>154</v>
      </c>
      <c r="C10" s="97" t="s">
        <v>94</v>
      </c>
      <c r="D10" s="97" t="s">
        <v>17</v>
      </c>
      <c r="E10" s="97" t="s">
        <v>46</v>
      </c>
      <c r="F10" s="97" t="s">
        <v>47</v>
      </c>
      <c r="G10" s="97"/>
      <c r="H10" s="104" t="s">
        <v>41</v>
      </c>
    </row>
    <row r="11" spans="1:8" ht="12.75">
      <c r="A11" s="105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/>
      <c r="H11" s="97">
        <v>7</v>
      </c>
    </row>
    <row r="12" spans="1:8" ht="25.5">
      <c r="A12" s="106">
        <v>1</v>
      </c>
      <c r="B12" s="127" t="s">
        <v>472</v>
      </c>
      <c r="C12" s="128" t="s">
        <v>43</v>
      </c>
      <c r="D12" s="128" t="s">
        <v>15</v>
      </c>
      <c r="E12" s="128" t="s">
        <v>261</v>
      </c>
      <c r="F12" s="128" t="s">
        <v>14</v>
      </c>
      <c r="G12" s="129">
        <v>791964142.98</v>
      </c>
      <c r="H12" s="13">
        <f>G12/1000</f>
        <v>791964.14298</v>
      </c>
    </row>
    <row r="13" spans="1:8" ht="12.75">
      <c r="A13" s="106">
        <f aca="true" t="shared" si="0" ref="A13:A76">1+A12</f>
        <v>2</v>
      </c>
      <c r="B13" s="127" t="s">
        <v>228</v>
      </c>
      <c r="C13" s="128" t="s">
        <v>43</v>
      </c>
      <c r="D13" s="128" t="s">
        <v>21</v>
      </c>
      <c r="E13" s="128" t="s">
        <v>261</v>
      </c>
      <c r="F13" s="128" t="s">
        <v>14</v>
      </c>
      <c r="G13" s="129">
        <v>220479386.84</v>
      </c>
      <c r="H13" s="13">
        <f aca="true" t="shared" si="1" ref="H13:H76">G13/1000</f>
        <v>220479.38684</v>
      </c>
    </row>
    <row r="14" spans="1:8" ht="25.5">
      <c r="A14" s="106">
        <f t="shared" si="0"/>
        <v>3</v>
      </c>
      <c r="B14" s="127" t="s">
        <v>229</v>
      </c>
      <c r="C14" s="128" t="s">
        <v>43</v>
      </c>
      <c r="D14" s="128" t="s">
        <v>22</v>
      </c>
      <c r="E14" s="128" t="s">
        <v>261</v>
      </c>
      <c r="F14" s="128" t="s">
        <v>14</v>
      </c>
      <c r="G14" s="129">
        <v>2680969</v>
      </c>
      <c r="H14" s="13">
        <f t="shared" si="1"/>
        <v>2680.969</v>
      </c>
    </row>
    <row r="15" spans="1:8" ht="38.25">
      <c r="A15" s="106">
        <f t="shared" si="0"/>
        <v>4</v>
      </c>
      <c r="B15" s="127" t="s">
        <v>473</v>
      </c>
      <c r="C15" s="128" t="s">
        <v>43</v>
      </c>
      <c r="D15" s="128" t="s">
        <v>22</v>
      </c>
      <c r="E15" s="128" t="s">
        <v>264</v>
      </c>
      <c r="F15" s="128" t="s">
        <v>14</v>
      </c>
      <c r="G15" s="129">
        <v>2560969</v>
      </c>
      <c r="H15" s="13">
        <f t="shared" si="1"/>
        <v>2560.969</v>
      </c>
    </row>
    <row r="16" spans="1:8" ht="12.75">
      <c r="A16" s="106">
        <f t="shared" si="0"/>
        <v>5</v>
      </c>
      <c r="B16" s="127" t="s">
        <v>155</v>
      </c>
      <c r="C16" s="128" t="s">
        <v>43</v>
      </c>
      <c r="D16" s="128" t="s">
        <v>22</v>
      </c>
      <c r="E16" s="128" t="s">
        <v>474</v>
      </c>
      <c r="F16" s="128" t="s">
        <v>14</v>
      </c>
      <c r="G16" s="129">
        <v>2560969</v>
      </c>
      <c r="H16" s="13">
        <f t="shared" si="1"/>
        <v>2560.969</v>
      </c>
    </row>
    <row r="17" spans="1:8" ht="25.5">
      <c r="A17" s="106">
        <f t="shared" si="0"/>
        <v>6</v>
      </c>
      <c r="B17" s="127" t="s">
        <v>156</v>
      </c>
      <c r="C17" s="128" t="s">
        <v>43</v>
      </c>
      <c r="D17" s="128" t="s">
        <v>22</v>
      </c>
      <c r="E17" s="128" t="s">
        <v>474</v>
      </c>
      <c r="F17" s="128" t="s">
        <v>86</v>
      </c>
      <c r="G17" s="129">
        <v>2560969</v>
      </c>
      <c r="H17" s="13">
        <f t="shared" si="1"/>
        <v>2560.969</v>
      </c>
    </row>
    <row r="18" spans="1:8" ht="12.75">
      <c r="A18" s="106">
        <f t="shared" si="0"/>
        <v>7</v>
      </c>
      <c r="B18" s="127" t="s">
        <v>95</v>
      </c>
      <c r="C18" s="128" t="s">
        <v>43</v>
      </c>
      <c r="D18" s="128" t="s">
        <v>22</v>
      </c>
      <c r="E18" s="128" t="s">
        <v>262</v>
      </c>
      <c r="F18" s="128" t="s">
        <v>14</v>
      </c>
      <c r="G18" s="129">
        <v>120000</v>
      </c>
      <c r="H18" s="13">
        <f t="shared" si="1"/>
        <v>120</v>
      </c>
    </row>
    <row r="19" spans="1:8" ht="89.25">
      <c r="A19" s="106">
        <f t="shared" si="0"/>
        <v>8</v>
      </c>
      <c r="B19" s="127" t="s">
        <v>1127</v>
      </c>
      <c r="C19" s="128" t="s">
        <v>43</v>
      </c>
      <c r="D19" s="128" t="s">
        <v>22</v>
      </c>
      <c r="E19" s="128" t="s">
        <v>1128</v>
      </c>
      <c r="F19" s="128" t="s">
        <v>14</v>
      </c>
      <c r="G19" s="129">
        <v>120000</v>
      </c>
      <c r="H19" s="13">
        <f t="shared" si="1"/>
        <v>120</v>
      </c>
    </row>
    <row r="20" spans="1:8" ht="25.5">
      <c r="A20" s="106">
        <f t="shared" si="0"/>
        <v>9</v>
      </c>
      <c r="B20" s="127" t="s">
        <v>156</v>
      </c>
      <c r="C20" s="128" t="s">
        <v>43</v>
      </c>
      <c r="D20" s="128" t="s">
        <v>22</v>
      </c>
      <c r="E20" s="128" t="s">
        <v>1128</v>
      </c>
      <c r="F20" s="128" t="s">
        <v>86</v>
      </c>
      <c r="G20" s="129">
        <v>120000</v>
      </c>
      <c r="H20" s="13">
        <f t="shared" si="1"/>
        <v>120</v>
      </c>
    </row>
    <row r="21" spans="1:8" ht="38.25">
      <c r="A21" s="106">
        <f t="shared" si="0"/>
        <v>10</v>
      </c>
      <c r="B21" s="127" t="s">
        <v>230</v>
      </c>
      <c r="C21" s="128" t="s">
        <v>43</v>
      </c>
      <c r="D21" s="128" t="s">
        <v>24</v>
      </c>
      <c r="E21" s="128" t="s">
        <v>261</v>
      </c>
      <c r="F21" s="128" t="s">
        <v>14</v>
      </c>
      <c r="G21" s="129">
        <v>32885172</v>
      </c>
      <c r="H21" s="13">
        <f t="shared" si="1"/>
        <v>32885.172</v>
      </c>
    </row>
    <row r="22" spans="1:8" ht="38.25">
      <c r="A22" s="106">
        <f t="shared" si="0"/>
        <v>11</v>
      </c>
      <c r="B22" s="127" t="s">
        <v>473</v>
      </c>
      <c r="C22" s="128" t="s">
        <v>43</v>
      </c>
      <c r="D22" s="128" t="s">
        <v>24</v>
      </c>
      <c r="E22" s="128" t="s">
        <v>264</v>
      </c>
      <c r="F22" s="128" t="s">
        <v>14</v>
      </c>
      <c r="G22" s="129">
        <v>32779512</v>
      </c>
      <c r="H22" s="13">
        <f t="shared" si="1"/>
        <v>32779.512</v>
      </c>
    </row>
    <row r="23" spans="1:8" ht="25.5">
      <c r="A23" s="106">
        <f t="shared" si="0"/>
        <v>12</v>
      </c>
      <c r="B23" s="127" t="s">
        <v>157</v>
      </c>
      <c r="C23" s="128" t="s">
        <v>43</v>
      </c>
      <c r="D23" s="128" t="s">
        <v>24</v>
      </c>
      <c r="E23" s="128" t="s">
        <v>475</v>
      </c>
      <c r="F23" s="128" t="s">
        <v>14</v>
      </c>
      <c r="G23" s="129">
        <v>32779512</v>
      </c>
      <c r="H23" s="13">
        <f t="shared" si="1"/>
        <v>32779.512</v>
      </c>
    </row>
    <row r="24" spans="1:8" ht="46.5" customHeight="1">
      <c r="A24" s="106">
        <f t="shared" si="0"/>
        <v>13</v>
      </c>
      <c r="B24" s="127" t="s">
        <v>156</v>
      </c>
      <c r="C24" s="128" t="s">
        <v>43</v>
      </c>
      <c r="D24" s="128" t="s">
        <v>24</v>
      </c>
      <c r="E24" s="128" t="s">
        <v>475</v>
      </c>
      <c r="F24" s="128" t="s">
        <v>86</v>
      </c>
      <c r="G24" s="129">
        <v>32719512</v>
      </c>
      <c r="H24" s="13">
        <f t="shared" si="1"/>
        <v>32719.512</v>
      </c>
    </row>
    <row r="25" spans="1:8" ht="25.5">
      <c r="A25" s="106">
        <f t="shared" si="0"/>
        <v>14</v>
      </c>
      <c r="B25" s="127" t="s">
        <v>158</v>
      </c>
      <c r="C25" s="128" t="s">
        <v>43</v>
      </c>
      <c r="D25" s="128" t="s">
        <v>24</v>
      </c>
      <c r="E25" s="128" t="s">
        <v>475</v>
      </c>
      <c r="F25" s="128" t="s">
        <v>87</v>
      </c>
      <c r="G25" s="129">
        <v>60000</v>
      </c>
      <c r="H25" s="13">
        <f t="shared" si="1"/>
        <v>60</v>
      </c>
    </row>
    <row r="26" spans="1:8" ht="12.75">
      <c r="A26" s="106">
        <f t="shared" si="0"/>
        <v>15</v>
      </c>
      <c r="B26" s="127" t="s">
        <v>95</v>
      </c>
      <c r="C26" s="128" t="s">
        <v>43</v>
      </c>
      <c r="D26" s="128" t="s">
        <v>24</v>
      </c>
      <c r="E26" s="128" t="s">
        <v>262</v>
      </c>
      <c r="F26" s="128" t="s">
        <v>14</v>
      </c>
      <c r="G26" s="129">
        <v>105660</v>
      </c>
      <c r="H26" s="13">
        <f t="shared" si="1"/>
        <v>105.66</v>
      </c>
    </row>
    <row r="27" spans="1:8" ht="89.25">
      <c r="A27" s="106">
        <f t="shared" si="0"/>
        <v>16</v>
      </c>
      <c r="B27" s="127" t="s">
        <v>1127</v>
      </c>
      <c r="C27" s="128" t="s">
        <v>43</v>
      </c>
      <c r="D27" s="128" t="s">
        <v>24</v>
      </c>
      <c r="E27" s="128" t="s">
        <v>1128</v>
      </c>
      <c r="F27" s="128" t="s">
        <v>14</v>
      </c>
      <c r="G27" s="129">
        <v>105660</v>
      </c>
      <c r="H27" s="13">
        <f t="shared" si="1"/>
        <v>105.66</v>
      </c>
    </row>
    <row r="28" spans="1:8" ht="25.5">
      <c r="A28" s="106">
        <f t="shared" si="0"/>
        <v>17</v>
      </c>
      <c r="B28" s="127" t="s">
        <v>156</v>
      </c>
      <c r="C28" s="128" t="s">
        <v>43</v>
      </c>
      <c r="D28" s="128" t="s">
        <v>24</v>
      </c>
      <c r="E28" s="128" t="s">
        <v>1128</v>
      </c>
      <c r="F28" s="128" t="s">
        <v>86</v>
      </c>
      <c r="G28" s="129">
        <v>105660</v>
      </c>
      <c r="H28" s="13">
        <f t="shared" si="1"/>
        <v>105.66</v>
      </c>
    </row>
    <row r="29" spans="1:8" ht="38.25">
      <c r="A29" s="106">
        <f t="shared" si="0"/>
        <v>18</v>
      </c>
      <c r="B29" s="127" t="s">
        <v>231</v>
      </c>
      <c r="C29" s="128" t="s">
        <v>43</v>
      </c>
      <c r="D29" s="128" t="s">
        <v>49</v>
      </c>
      <c r="E29" s="128" t="s">
        <v>261</v>
      </c>
      <c r="F29" s="128" t="s">
        <v>14</v>
      </c>
      <c r="G29" s="129">
        <v>21281771.41</v>
      </c>
      <c r="H29" s="13">
        <f t="shared" si="1"/>
        <v>21281.77141</v>
      </c>
    </row>
    <row r="30" spans="1:8" ht="38.25">
      <c r="A30" s="106">
        <f t="shared" si="0"/>
        <v>19</v>
      </c>
      <c r="B30" s="127" t="s">
        <v>473</v>
      </c>
      <c r="C30" s="128" t="s">
        <v>43</v>
      </c>
      <c r="D30" s="128" t="s">
        <v>49</v>
      </c>
      <c r="E30" s="128" t="s">
        <v>264</v>
      </c>
      <c r="F30" s="128" t="s">
        <v>14</v>
      </c>
      <c r="G30" s="129">
        <v>21234230.41</v>
      </c>
      <c r="H30" s="13">
        <f t="shared" si="1"/>
        <v>21234.23041</v>
      </c>
    </row>
    <row r="31" spans="1:8" ht="25.5">
      <c r="A31" s="106">
        <f t="shared" si="0"/>
        <v>20</v>
      </c>
      <c r="B31" s="127" t="s">
        <v>157</v>
      </c>
      <c r="C31" s="128" t="s">
        <v>43</v>
      </c>
      <c r="D31" s="128" t="s">
        <v>49</v>
      </c>
      <c r="E31" s="128" t="s">
        <v>475</v>
      </c>
      <c r="F31" s="128" t="s">
        <v>14</v>
      </c>
      <c r="G31" s="129">
        <v>21234230.41</v>
      </c>
      <c r="H31" s="13">
        <f t="shared" si="1"/>
        <v>21234.23041</v>
      </c>
    </row>
    <row r="32" spans="1:8" ht="25.5">
      <c r="A32" s="106">
        <f t="shared" si="0"/>
        <v>21</v>
      </c>
      <c r="B32" s="127" t="s">
        <v>156</v>
      </c>
      <c r="C32" s="128" t="s">
        <v>43</v>
      </c>
      <c r="D32" s="128" t="s">
        <v>49</v>
      </c>
      <c r="E32" s="128" t="s">
        <v>475</v>
      </c>
      <c r="F32" s="128" t="s">
        <v>86</v>
      </c>
      <c r="G32" s="129">
        <v>18712262.65</v>
      </c>
      <c r="H32" s="13">
        <f t="shared" si="1"/>
        <v>18712.262649999997</v>
      </c>
    </row>
    <row r="33" spans="1:8" ht="25.5">
      <c r="A33" s="106">
        <f t="shared" si="0"/>
        <v>22</v>
      </c>
      <c r="B33" s="127" t="s">
        <v>158</v>
      </c>
      <c r="C33" s="128" t="s">
        <v>43</v>
      </c>
      <c r="D33" s="128" t="s">
        <v>49</v>
      </c>
      <c r="E33" s="128" t="s">
        <v>475</v>
      </c>
      <c r="F33" s="128" t="s">
        <v>87</v>
      </c>
      <c r="G33" s="129">
        <v>2521967.76</v>
      </c>
      <c r="H33" s="13">
        <f t="shared" si="1"/>
        <v>2521.96776</v>
      </c>
    </row>
    <row r="34" spans="1:8" ht="12.75">
      <c r="A34" s="106">
        <f t="shared" si="0"/>
        <v>23</v>
      </c>
      <c r="B34" s="127" t="s">
        <v>95</v>
      </c>
      <c r="C34" s="128" t="s">
        <v>43</v>
      </c>
      <c r="D34" s="128" t="s">
        <v>49</v>
      </c>
      <c r="E34" s="128" t="s">
        <v>262</v>
      </c>
      <c r="F34" s="128" t="s">
        <v>14</v>
      </c>
      <c r="G34" s="129">
        <v>47541</v>
      </c>
      <c r="H34" s="13">
        <f t="shared" si="1"/>
        <v>47.541</v>
      </c>
    </row>
    <row r="35" spans="1:8" ht="89.25">
      <c r="A35" s="106">
        <f t="shared" si="0"/>
        <v>24</v>
      </c>
      <c r="B35" s="127" t="s">
        <v>1127</v>
      </c>
      <c r="C35" s="128" t="s">
        <v>43</v>
      </c>
      <c r="D35" s="128" t="s">
        <v>49</v>
      </c>
      <c r="E35" s="128" t="s">
        <v>1128</v>
      </c>
      <c r="F35" s="128" t="s">
        <v>14</v>
      </c>
      <c r="G35" s="129">
        <v>47541</v>
      </c>
      <c r="H35" s="13">
        <f t="shared" si="1"/>
        <v>47.541</v>
      </c>
    </row>
    <row r="36" spans="1:8" ht="25.5">
      <c r="A36" s="106">
        <f t="shared" si="0"/>
        <v>25</v>
      </c>
      <c r="B36" s="127" t="s">
        <v>156</v>
      </c>
      <c r="C36" s="128" t="s">
        <v>43</v>
      </c>
      <c r="D36" s="128" t="s">
        <v>49</v>
      </c>
      <c r="E36" s="128" t="s">
        <v>1128</v>
      </c>
      <c r="F36" s="128" t="s">
        <v>86</v>
      </c>
      <c r="G36" s="129">
        <v>47541</v>
      </c>
      <c r="H36" s="13">
        <f t="shared" si="1"/>
        <v>47.541</v>
      </c>
    </row>
    <row r="37" spans="1:8" ht="12.75">
      <c r="A37" s="106">
        <f t="shared" si="0"/>
        <v>26</v>
      </c>
      <c r="B37" s="127" t="s">
        <v>232</v>
      </c>
      <c r="C37" s="128" t="s">
        <v>43</v>
      </c>
      <c r="D37" s="128" t="s">
        <v>73</v>
      </c>
      <c r="E37" s="128" t="s">
        <v>261</v>
      </c>
      <c r="F37" s="128" t="s">
        <v>14</v>
      </c>
      <c r="G37" s="129">
        <v>1296113.96</v>
      </c>
      <c r="H37" s="13">
        <f t="shared" si="1"/>
        <v>1296.11396</v>
      </c>
    </row>
    <row r="38" spans="1:8" ht="12.75">
      <c r="A38" s="106">
        <f t="shared" si="0"/>
        <v>27</v>
      </c>
      <c r="B38" s="127" t="s">
        <v>95</v>
      </c>
      <c r="C38" s="128" t="s">
        <v>43</v>
      </c>
      <c r="D38" s="128" t="s">
        <v>73</v>
      </c>
      <c r="E38" s="128" t="s">
        <v>262</v>
      </c>
      <c r="F38" s="128" t="s">
        <v>14</v>
      </c>
      <c r="G38" s="129">
        <v>1296113.96</v>
      </c>
      <c r="H38" s="13">
        <f t="shared" si="1"/>
        <v>1296.11396</v>
      </c>
    </row>
    <row r="39" spans="1:8" ht="12.75">
      <c r="A39" s="106">
        <f t="shared" si="0"/>
        <v>28</v>
      </c>
      <c r="B39" s="127" t="s">
        <v>159</v>
      </c>
      <c r="C39" s="128" t="s">
        <v>43</v>
      </c>
      <c r="D39" s="128" t="s">
        <v>73</v>
      </c>
      <c r="E39" s="128" t="s">
        <v>263</v>
      </c>
      <c r="F39" s="128" t="s">
        <v>14</v>
      </c>
      <c r="G39" s="129">
        <v>1296113.96</v>
      </c>
      <c r="H39" s="13">
        <f t="shared" si="1"/>
        <v>1296.11396</v>
      </c>
    </row>
    <row r="40" spans="1:8" ht="12.75">
      <c r="A40" s="106">
        <f t="shared" si="0"/>
        <v>29</v>
      </c>
      <c r="B40" s="127" t="s">
        <v>160</v>
      </c>
      <c r="C40" s="128" t="s">
        <v>43</v>
      </c>
      <c r="D40" s="128" t="s">
        <v>73</v>
      </c>
      <c r="E40" s="128" t="s">
        <v>263</v>
      </c>
      <c r="F40" s="128" t="s">
        <v>81</v>
      </c>
      <c r="G40" s="129">
        <v>1296113.96</v>
      </c>
      <c r="H40" s="13">
        <f t="shared" si="1"/>
        <v>1296.11396</v>
      </c>
    </row>
    <row r="41" spans="1:8" ht="12.75">
      <c r="A41" s="106">
        <f t="shared" si="0"/>
        <v>30</v>
      </c>
      <c r="B41" s="127" t="s">
        <v>233</v>
      </c>
      <c r="C41" s="128" t="s">
        <v>43</v>
      </c>
      <c r="D41" s="128" t="s">
        <v>75</v>
      </c>
      <c r="E41" s="128" t="s">
        <v>261</v>
      </c>
      <c r="F41" s="128" t="s">
        <v>14</v>
      </c>
      <c r="G41" s="129">
        <v>162335360.47</v>
      </c>
      <c r="H41" s="13">
        <f t="shared" si="1"/>
        <v>162335.36046999999</v>
      </c>
    </row>
    <row r="42" spans="1:8" ht="38.25">
      <c r="A42" s="106">
        <f t="shared" si="0"/>
        <v>31</v>
      </c>
      <c r="B42" s="127" t="s">
        <v>473</v>
      </c>
      <c r="C42" s="128" t="s">
        <v>43</v>
      </c>
      <c r="D42" s="128" t="s">
        <v>75</v>
      </c>
      <c r="E42" s="128" t="s">
        <v>264</v>
      </c>
      <c r="F42" s="128" t="s">
        <v>14</v>
      </c>
      <c r="G42" s="129">
        <v>43718756.21</v>
      </c>
      <c r="H42" s="13">
        <f t="shared" si="1"/>
        <v>43718.75621</v>
      </c>
    </row>
    <row r="43" spans="1:8" ht="25.5">
      <c r="A43" s="106">
        <f t="shared" si="0"/>
        <v>32</v>
      </c>
      <c r="B43" s="127" t="s">
        <v>157</v>
      </c>
      <c r="C43" s="128" t="s">
        <v>43</v>
      </c>
      <c r="D43" s="128" t="s">
        <v>75</v>
      </c>
      <c r="E43" s="128" t="s">
        <v>475</v>
      </c>
      <c r="F43" s="128" t="s">
        <v>14</v>
      </c>
      <c r="G43" s="129">
        <v>7205355.01</v>
      </c>
      <c r="H43" s="13">
        <f t="shared" si="1"/>
        <v>7205.35501</v>
      </c>
    </row>
    <row r="44" spans="1:8" ht="25.5">
      <c r="A44" s="106">
        <f t="shared" si="0"/>
        <v>33</v>
      </c>
      <c r="B44" s="127" t="s">
        <v>156</v>
      </c>
      <c r="C44" s="128" t="s">
        <v>43</v>
      </c>
      <c r="D44" s="128" t="s">
        <v>75</v>
      </c>
      <c r="E44" s="128" t="s">
        <v>475</v>
      </c>
      <c r="F44" s="128" t="s">
        <v>86</v>
      </c>
      <c r="G44" s="129">
        <v>7205355.01</v>
      </c>
      <c r="H44" s="13">
        <f t="shared" si="1"/>
        <v>7205.35501</v>
      </c>
    </row>
    <row r="45" spans="1:8" ht="38.25">
      <c r="A45" s="106">
        <f t="shared" si="0"/>
        <v>34</v>
      </c>
      <c r="B45" s="127" t="s">
        <v>434</v>
      </c>
      <c r="C45" s="128" t="s">
        <v>43</v>
      </c>
      <c r="D45" s="128" t="s">
        <v>75</v>
      </c>
      <c r="E45" s="128" t="s">
        <v>476</v>
      </c>
      <c r="F45" s="128" t="s">
        <v>14</v>
      </c>
      <c r="G45" s="129">
        <v>500000</v>
      </c>
      <c r="H45" s="13">
        <f t="shared" si="1"/>
        <v>500</v>
      </c>
    </row>
    <row r="46" spans="1:8" ht="25.5">
      <c r="A46" s="106">
        <f t="shared" si="0"/>
        <v>35</v>
      </c>
      <c r="B46" s="127" t="s">
        <v>158</v>
      </c>
      <c r="C46" s="128" t="s">
        <v>43</v>
      </c>
      <c r="D46" s="128" t="s">
        <v>75</v>
      </c>
      <c r="E46" s="128" t="s">
        <v>476</v>
      </c>
      <c r="F46" s="128" t="s">
        <v>87</v>
      </c>
      <c r="G46" s="129">
        <v>500000</v>
      </c>
      <c r="H46" s="13">
        <f t="shared" si="1"/>
        <v>500</v>
      </c>
    </row>
    <row r="47" spans="1:8" ht="12.75">
      <c r="A47" s="106">
        <f t="shared" si="0"/>
        <v>36</v>
      </c>
      <c r="B47" s="127" t="s">
        <v>392</v>
      </c>
      <c r="C47" s="128" t="s">
        <v>43</v>
      </c>
      <c r="D47" s="128" t="s">
        <v>75</v>
      </c>
      <c r="E47" s="128" t="s">
        <v>477</v>
      </c>
      <c r="F47" s="128" t="s">
        <v>14</v>
      </c>
      <c r="G47" s="129">
        <v>480000</v>
      </c>
      <c r="H47" s="13">
        <f t="shared" si="1"/>
        <v>480</v>
      </c>
    </row>
    <row r="48" spans="1:8" ht="25.5">
      <c r="A48" s="106">
        <f t="shared" si="0"/>
        <v>37</v>
      </c>
      <c r="B48" s="127" t="s">
        <v>156</v>
      </c>
      <c r="C48" s="128" t="s">
        <v>43</v>
      </c>
      <c r="D48" s="128" t="s">
        <v>75</v>
      </c>
      <c r="E48" s="128" t="s">
        <v>477</v>
      </c>
      <c r="F48" s="128" t="s">
        <v>86</v>
      </c>
      <c r="G48" s="129">
        <v>120000</v>
      </c>
      <c r="H48" s="13">
        <f t="shared" si="1"/>
        <v>120</v>
      </c>
    </row>
    <row r="49" spans="1:8" ht="25.5">
      <c r="A49" s="106">
        <f t="shared" si="0"/>
        <v>38</v>
      </c>
      <c r="B49" s="127" t="s">
        <v>158</v>
      </c>
      <c r="C49" s="128" t="s">
        <v>43</v>
      </c>
      <c r="D49" s="128" t="s">
        <v>75</v>
      </c>
      <c r="E49" s="128" t="s">
        <v>477</v>
      </c>
      <c r="F49" s="128" t="s">
        <v>87</v>
      </c>
      <c r="G49" s="129">
        <v>360000</v>
      </c>
      <c r="H49" s="13">
        <f t="shared" si="1"/>
        <v>360</v>
      </c>
    </row>
    <row r="50" spans="1:8" ht="38.25">
      <c r="A50" s="106">
        <f t="shared" si="0"/>
        <v>39</v>
      </c>
      <c r="B50" s="127" t="s">
        <v>224</v>
      </c>
      <c r="C50" s="128" t="s">
        <v>43</v>
      </c>
      <c r="D50" s="128" t="s">
        <v>75</v>
      </c>
      <c r="E50" s="128" t="s">
        <v>268</v>
      </c>
      <c r="F50" s="128" t="s">
        <v>14</v>
      </c>
      <c r="G50" s="129">
        <v>32505401.2</v>
      </c>
      <c r="H50" s="13">
        <f t="shared" si="1"/>
        <v>32505.4012</v>
      </c>
    </row>
    <row r="51" spans="1:8" ht="12.75">
      <c r="A51" s="106">
        <f t="shared" si="0"/>
        <v>40</v>
      </c>
      <c r="B51" s="127" t="s">
        <v>161</v>
      </c>
      <c r="C51" s="128" t="s">
        <v>43</v>
      </c>
      <c r="D51" s="128" t="s">
        <v>75</v>
      </c>
      <c r="E51" s="128" t="s">
        <v>268</v>
      </c>
      <c r="F51" s="128" t="s">
        <v>88</v>
      </c>
      <c r="G51" s="129">
        <v>16042156.22</v>
      </c>
      <c r="H51" s="13">
        <f t="shared" si="1"/>
        <v>16042.15622</v>
      </c>
    </row>
    <row r="52" spans="1:8" ht="25.5">
      <c r="A52" s="106">
        <f t="shared" si="0"/>
        <v>41</v>
      </c>
      <c r="B52" s="127" t="s">
        <v>158</v>
      </c>
      <c r="C52" s="128" t="s">
        <v>43</v>
      </c>
      <c r="D52" s="128" t="s">
        <v>75</v>
      </c>
      <c r="E52" s="128" t="s">
        <v>268</v>
      </c>
      <c r="F52" s="128" t="s">
        <v>87</v>
      </c>
      <c r="G52" s="129">
        <v>16430676.98</v>
      </c>
      <c r="H52" s="13">
        <f t="shared" si="1"/>
        <v>16430.67698</v>
      </c>
    </row>
    <row r="53" spans="1:8" ht="12.75">
      <c r="A53" s="106">
        <f t="shared" si="0"/>
        <v>42</v>
      </c>
      <c r="B53" s="127" t="s">
        <v>162</v>
      </c>
      <c r="C53" s="128" t="s">
        <v>43</v>
      </c>
      <c r="D53" s="128" t="s">
        <v>75</v>
      </c>
      <c r="E53" s="128" t="s">
        <v>268</v>
      </c>
      <c r="F53" s="128" t="s">
        <v>89</v>
      </c>
      <c r="G53" s="129">
        <v>32568</v>
      </c>
      <c r="H53" s="13">
        <f t="shared" si="1"/>
        <v>32.568</v>
      </c>
    </row>
    <row r="54" spans="1:8" ht="25.5">
      <c r="A54" s="106">
        <f t="shared" si="0"/>
        <v>43</v>
      </c>
      <c r="B54" s="127" t="s">
        <v>395</v>
      </c>
      <c r="C54" s="128" t="s">
        <v>43</v>
      </c>
      <c r="D54" s="128" t="s">
        <v>75</v>
      </c>
      <c r="E54" s="128" t="s">
        <v>269</v>
      </c>
      <c r="F54" s="128" t="s">
        <v>14</v>
      </c>
      <c r="G54" s="129">
        <v>1300000</v>
      </c>
      <c r="H54" s="13">
        <f t="shared" si="1"/>
        <v>1300</v>
      </c>
    </row>
    <row r="55" spans="1:8" ht="25.5">
      <c r="A55" s="106">
        <f t="shared" si="0"/>
        <v>44</v>
      </c>
      <c r="B55" s="127" t="s">
        <v>158</v>
      </c>
      <c r="C55" s="128" t="s">
        <v>43</v>
      </c>
      <c r="D55" s="128" t="s">
        <v>75</v>
      </c>
      <c r="E55" s="128" t="s">
        <v>269</v>
      </c>
      <c r="F55" s="128" t="s">
        <v>87</v>
      </c>
      <c r="G55" s="129">
        <v>1300000</v>
      </c>
      <c r="H55" s="13">
        <f t="shared" si="1"/>
        <v>1300</v>
      </c>
    </row>
    <row r="56" spans="1:8" ht="25.5">
      <c r="A56" s="106">
        <f t="shared" si="0"/>
        <v>45</v>
      </c>
      <c r="B56" s="127" t="s">
        <v>478</v>
      </c>
      <c r="C56" s="128" t="s">
        <v>43</v>
      </c>
      <c r="D56" s="128" t="s">
        <v>75</v>
      </c>
      <c r="E56" s="128" t="s">
        <v>408</v>
      </c>
      <c r="F56" s="128" t="s">
        <v>14</v>
      </c>
      <c r="G56" s="129">
        <v>200000</v>
      </c>
      <c r="H56" s="13">
        <f t="shared" si="1"/>
        <v>200</v>
      </c>
    </row>
    <row r="57" spans="1:8" ht="25.5">
      <c r="A57" s="106">
        <f t="shared" si="0"/>
        <v>46</v>
      </c>
      <c r="B57" s="127" t="s">
        <v>158</v>
      </c>
      <c r="C57" s="128" t="s">
        <v>43</v>
      </c>
      <c r="D57" s="128" t="s">
        <v>75</v>
      </c>
      <c r="E57" s="128" t="s">
        <v>408</v>
      </c>
      <c r="F57" s="128" t="s">
        <v>87</v>
      </c>
      <c r="G57" s="129">
        <v>200000</v>
      </c>
      <c r="H57" s="13">
        <f t="shared" si="1"/>
        <v>200</v>
      </c>
    </row>
    <row r="58" spans="1:8" ht="25.5">
      <c r="A58" s="106">
        <f t="shared" si="0"/>
        <v>47</v>
      </c>
      <c r="B58" s="127" t="s">
        <v>479</v>
      </c>
      <c r="C58" s="128" t="s">
        <v>43</v>
      </c>
      <c r="D58" s="128" t="s">
        <v>75</v>
      </c>
      <c r="E58" s="128" t="s">
        <v>270</v>
      </c>
      <c r="F58" s="128" t="s">
        <v>14</v>
      </c>
      <c r="G58" s="129">
        <v>50000</v>
      </c>
      <c r="H58" s="13">
        <f t="shared" si="1"/>
        <v>50</v>
      </c>
    </row>
    <row r="59" spans="1:8" ht="12.75">
      <c r="A59" s="106">
        <f t="shared" si="0"/>
        <v>48</v>
      </c>
      <c r="B59" s="127" t="s">
        <v>162</v>
      </c>
      <c r="C59" s="128" t="s">
        <v>43</v>
      </c>
      <c r="D59" s="128" t="s">
        <v>75</v>
      </c>
      <c r="E59" s="128" t="s">
        <v>270</v>
      </c>
      <c r="F59" s="128" t="s">
        <v>89</v>
      </c>
      <c r="G59" s="129">
        <v>50000</v>
      </c>
      <c r="H59" s="13">
        <f t="shared" si="1"/>
        <v>50</v>
      </c>
    </row>
    <row r="60" spans="1:8" ht="38.25">
      <c r="A60" s="106">
        <f t="shared" si="0"/>
        <v>49</v>
      </c>
      <c r="B60" s="127" t="s">
        <v>480</v>
      </c>
      <c r="C60" s="128" t="s">
        <v>43</v>
      </c>
      <c r="D60" s="128" t="s">
        <v>75</v>
      </c>
      <c r="E60" s="128" t="s">
        <v>481</v>
      </c>
      <c r="F60" s="128" t="s">
        <v>14</v>
      </c>
      <c r="G60" s="129">
        <v>200000</v>
      </c>
      <c r="H60" s="13">
        <f t="shared" si="1"/>
        <v>200</v>
      </c>
    </row>
    <row r="61" spans="1:8" ht="25.5">
      <c r="A61" s="106">
        <f t="shared" si="0"/>
        <v>50</v>
      </c>
      <c r="B61" s="127" t="s">
        <v>158</v>
      </c>
      <c r="C61" s="128" t="s">
        <v>43</v>
      </c>
      <c r="D61" s="128" t="s">
        <v>75</v>
      </c>
      <c r="E61" s="128" t="s">
        <v>481</v>
      </c>
      <c r="F61" s="128" t="s">
        <v>87</v>
      </c>
      <c r="G61" s="129">
        <v>200000</v>
      </c>
      <c r="H61" s="13">
        <f t="shared" si="1"/>
        <v>200</v>
      </c>
    </row>
    <row r="62" spans="1:8" ht="63.75">
      <c r="A62" s="106">
        <f t="shared" si="0"/>
        <v>51</v>
      </c>
      <c r="B62" s="127" t="s">
        <v>482</v>
      </c>
      <c r="C62" s="128" t="s">
        <v>43</v>
      </c>
      <c r="D62" s="128" t="s">
        <v>75</v>
      </c>
      <c r="E62" s="128" t="s">
        <v>483</v>
      </c>
      <c r="F62" s="128" t="s">
        <v>14</v>
      </c>
      <c r="G62" s="129">
        <v>398000</v>
      </c>
      <c r="H62" s="13">
        <f t="shared" si="1"/>
        <v>398</v>
      </c>
    </row>
    <row r="63" spans="1:8" ht="25.5">
      <c r="A63" s="106">
        <f t="shared" si="0"/>
        <v>52</v>
      </c>
      <c r="B63" s="127" t="s">
        <v>158</v>
      </c>
      <c r="C63" s="128" t="s">
        <v>43</v>
      </c>
      <c r="D63" s="128" t="s">
        <v>75</v>
      </c>
      <c r="E63" s="128" t="s">
        <v>483</v>
      </c>
      <c r="F63" s="128" t="s">
        <v>87</v>
      </c>
      <c r="G63" s="129">
        <v>398000</v>
      </c>
      <c r="H63" s="13">
        <f t="shared" si="1"/>
        <v>398</v>
      </c>
    </row>
    <row r="64" spans="1:8" ht="12.75">
      <c r="A64" s="106">
        <f t="shared" si="0"/>
        <v>53</v>
      </c>
      <c r="B64" s="127" t="s">
        <v>393</v>
      </c>
      <c r="C64" s="128" t="s">
        <v>43</v>
      </c>
      <c r="D64" s="128" t="s">
        <v>75</v>
      </c>
      <c r="E64" s="128" t="s">
        <v>484</v>
      </c>
      <c r="F64" s="128" t="s">
        <v>14</v>
      </c>
      <c r="G64" s="129">
        <v>730000</v>
      </c>
      <c r="H64" s="13">
        <f t="shared" si="1"/>
        <v>730</v>
      </c>
    </row>
    <row r="65" spans="1:8" ht="25.5">
      <c r="A65" s="106">
        <f t="shared" si="0"/>
        <v>54</v>
      </c>
      <c r="B65" s="127" t="s">
        <v>158</v>
      </c>
      <c r="C65" s="128" t="s">
        <v>43</v>
      </c>
      <c r="D65" s="128" t="s">
        <v>75</v>
      </c>
      <c r="E65" s="128" t="s">
        <v>484</v>
      </c>
      <c r="F65" s="128" t="s">
        <v>87</v>
      </c>
      <c r="G65" s="129">
        <v>570000</v>
      </c>
      <c r="H65" s="13">
        <f t="shared" si="1"/>
        <v>570</v>
      </c>
    </row>
    <row r="66" spans="1:8" ht="12.75">
      <c r="A66" s="106">
        <f t="shared" si="0"/>
        <v>55</v>
      </c>
      <c r="B66" s="127" t="s">
        <v>266</v>
      </c>
      <c r="C66" s="128" t="s">
        <v>43</v>
      </c>
      <c r="D66" s="128" t="s">
        <v>75</v>
      </c>
      <c r="E66" s="128" t="s">
        <v>484</v>
      </c>
      <c r="F66" s="128" t="s">
        <v>267</v>
      </c>
      <c r="G66" s="129">
        <v>160000</v>
      </c>
      <c r="H66" s="13">
        <f t="shared" si="1"/>
        <v>160</v>
      </c>
    </row>
    <row r="67" spans="1:8" ht="25.5">
      <c r="A67" s="106">
        <f t="shared" si="0"/>
        <v>56</v>
      </c>
      <c r="B67" s="127" t="s">
        <v>394</v>
      </c>
      <c r="C67" s="128" t="s">
        <v>43</v>
      </c>
      <c r="D67" s="128" t="s">
        <v>75</v>
      </c>
      <c r="E67" s="128" t="s">
        <v>485</v>
      </c>
      <c r="F67" s="128" t="s">
        <v>14</v>
      </c>
      <c r="G67" s="129">
        <v>150000</v>
      </c>
      <c r="H67" s="13">
        <f t="shared" si="1"/>
        <v>150</v>
      </c>
    </row>
    <row r="68" spans="1:8" ht="25.5">
      <c r="A68" s="106">
        <f t="shared" si="0"/>
        <v>57</v>
      </c>
      <c r="B68" s="127" t="s">
        <v>158</v>
      </c>
      <c r="C68" s="128" t="s">
        <v>43</v>
      </c>
      <c r="D68" s="128" t="s">
        <v>75</v>
      </c>
      <c r="E68" s="128" t="s">
        <v>485</v>
      </c>
      <c r="F68" s="128" t="s">
        <v>87</v>
      </c>
      <c r="G68" s="129">
        <v>150000</v>
      </c>
      <c r="H68" s="13">
        <f t="shared" si="1"/>
        <v>150</v>
      </c>
    </row>
    <row r="69" spans="1:8" ht="38.25">
      <c r="A69" s="106">
        <f t="shared" si="0"/>
        <v>58</v>
      </c>
      <c r="B69" s="127" t="s">
        <v>486</v>
      </c>
      <c r="C69" s="128" t="s">
        <v>43</v>
      </c>
      <c r="D69" s="128" t="s">
        <v>75</v>
      </c>
      <c r="E69" s="128" t="s">
        <v>272</v>
      </c>
      <c r="F69" s="128" t="s">
        <v>14</v>
      </c>
      <c r="G69" s="129">
        <v>117033246.06</v>
      </c>
      <c r="H69" s="13">
        <f t="shared" si="1"/>
        <v>117033.24606</v>
      </c>
    </row>
    <row r="70" spans="1:8" ht="25.5">
      <c r="A70" s="106">
        <f t="shared" si="0"/>
        <v>59</v>
      </c>
      <c r="B70" s="127" t="s">
        <v>671</v>
      </c>
      <c r="C70" s="128" t="s">
        <v>43</v>
      </c>
      <c r="D70" s="128" t="s">
        <v>75</v>
      </c>
      <c r="E70" s="128" t="s">
        <v>670</v>
      </c>
      <c r="F70" s="128" t="s">
        <v>14</v>
      </c>
      <c r="G70" s="129">
        <v>85000</v>
      </c>
      <c r="H70" s="13">
        <f t="shared" si="1"/>
        <v>85</v>
      </c>
    </row>
    <row r="71" spans="1:8" ht="25.5">
      <c r="A71" s="106">
        <f t="shared" si="0"/>
        <v>60</v>
      </c>
      <c r="B71" s="127" t="s">
        <v>158</v>
      </c>
      <c r="C71" s="128" t="s">
        <v>43</v>
      </c>
      <c r="D71" s="128" t="s">
        <v>75</v>
      </c>
      <c r="E71" s="128" t="s">
        <v>670</v>
      </c>
      <c r="F71" s="128" t="s">
        <v>87</v>
      </c>
      <c r="G71" s="129">
        <v>85000</v>
      </c>
      <c r="H71" s="13">
        <f t="shared" si="1"/>
        <v>85</v>
      </c>
    </row>
    <row r="72" spans="1:8" ht="25.5">
      <c r="A72" s="106">
        <f t="shared" si="0"/>
        <v>61</v>
      </c>
      <c r="B72" s="127" t="s">
        <v>164</v>
      </c>
      <c r="C72" s="128" t="s">
        <v>43</v>
      </c>
      <c r="D72" s="128" t="s">
        <v>75</v>
      </c>
      <c r="E72" s="128" t="s">
        <v>273</v>
      </c>
      <c r="F72" s="128" t="s">
        <v>14</v>
      </c>
      <c r="G72" s="129">
        <v>200000</v>
      </c>
      <c r="H72" s="13">
        <f t="shared" si="1"/>
        <v>200</v>
      </c>
    </row>
    <row r="73" spans="1:8" ht="25.5">
      <c r="A73" s="106">
        <f t="shared" si="0"/>
        <v>62</v>
      </c>
      <c r="B73" s="127" t="s">
        <v>158</v>
      </c>
      <c r="C73" s="128" t="s">
        <v>43</v>
      </c>
      <c r="D73" s="128" t="s">
        <v>75</v>
      </c>
      <c r="E73" s="128" t="s">
        <v>273</v>
      </c>
      <c r="F73" s="128" t="s">
        <v>87</v>
      </c>
      <c r="G73" s="129">
        <v>200000</v>
      </c>
      <c r="H73" s="13">
        <f t="shared" si="1"/>
        <v>200</v>
      </c>
    </row>
    <row r="74" spans="1:8" ht="25.5">
      <c r="A74" s="106">
        <f t="shared" si="0"/>
        <v>63</v>
      </c>
      <c r="B74" s="127" t="s">
        <v>165</v>
      </c>
      <c r="C74" s="128" t="s">
        <v>43</v>
      </c>
      <c r="D74" s="128" t="s">
        <v>75</v>
      </c>
      <c r="E74" s="128" t="s">
        <v>274</v>
      </c>
      <c r="F74" s="128" t="s">
        <v>14</v>
      </c>
      <c r="G74" s="129">
        <v>84000</v>
      </c>
      <c r="H74" s="13">
        <f t="shared" si="1"/>
        <v>84</v>
      </c>
    </row>
    <row r="75" spans="1:8" ht="25.5">
      <c r="A75" s="106">
        <f t="shared" si="0"/>
        <v>64</v>
      </c>
      <c r="B75" s="127" t="s">
        <v>158</v>
      </c>
      <c r="C75" s="128" t="s">
        <v>43</v>
      </c>
      <c r="D75" s="128" t="s">
        <v>75</v>
      </c>
      <c r="E75" s="128" t="s">
        <v>274</v>
      </c>
      <c r="F75" s="128" t="s">
        <v>87</v>
      </c>
      <c r="G75" s="129">
        <v>84000</v>
      </c>
      <c r="H75" s="13">
        <f t="shared" si="1"/>
        <v>84</v>
      </c>
    </row>
    <row r="76" spans="1:8" ht="48.75" customHeight="1">
      <c r="A76" s="106">
        <f t="shared" si="0"/>
        <v>65</v>
      </c>
      <c r="B76" s="127" t="s">
        <v>487</v>
      </c>
      <c r="C76" s="128" t="s">
        <v>43</v>
      </c>
      <c r="D76" s="128" t="s">
        <v>75</v>
      </c>
      <c r="E76" s="128" t="s">
        <v>275</v>
      </c>
      <c r="F76" s="128" t="s">
        <v>14</v>
      </c>
      <c r="G76" s="129">
        <v>105369928.24</v>
      </c>
      <c r="H76" s="13">
        <f t="shared" si="1"/>
        <v>105369.92824</v>
      </c>
    </row>
    <row r="77" spans="1:8" ht="25.5">
      <c r="A77" s="106">
        <f aca="true" t="shared" si="2" ref="A77:A140">1+A76</f>
        <v>66</v>
      </c>
      <c r="B77" s="127" t="s">
        <v>158</v>
      </c>
      <c r="C77" s="128" t="s">
        <v>43</v>
      </c>
      <c r="D77" s="128" t="s">
        <v>75</v>
      </c>
      <c r="E77" s="128" t="s">
        <v>275</v>
      </c>
      <c r="F77" s="128" t="s">
        <v>87</v>
      </c>
      <c r="G77" s="129">
        <v>105241166.77</v>
      </c>
      <c r="H77" s="13">
        <f aca="true" t="shared" si="3" ref="H77:H140">G77/1000</f>
        <v>105241.16677</v>
      </c>
    </row>
    <row r="78" spans="1:8" ht="12.75">
      <c r="A78" s="106">
        <f t="shared" si="2"/>
        <v>67</v>
      </c>
      <c r="B78" s="127" t="s">
        <v>865</v>
      </c>
      <c r="C78" s="128" t="s">
        <v>43</v>
      </c>
      <c r="D78" s="128" t="s">
        <v>75</v>
      </c>
      <c r="E78" s="128" t="s">
        <v>275</v>
      </c>
      <c r="F78" s="128" t="s">
        <v>866</v>
      </c>
      <c r="G78" s="129">
        <v>128761.47</v>
      </c>
      <c r="H78" s="13">
        <f t="shared" si="3"/>
        <v>128.76147</v>
      </c>
    </row>
    <row r="79" spans="1:8" ht="44.25" customHeight="1">
      <c r="A79" s="106">
        <f t="shared" si="2"/>
        <v>68</v>
      </c>
      <c r="B79" s="127" t="s">
        <v>1129</v>
      </c>
      <c r="C79" s="128" t="s">
        <v>43</v>
      </c>
      <c r="D79" s="128" t="s">
        <v>75</v>
      </c>
      <c r="E79" s="128" t="s">
        <v>1130</v>
      </c>
      <c r="F79" s="128" t="s">
        <v>14</v>
      </c>
      <c r="G79" s="129">
        <v>6557130.73</v>
      </c>
      <c r="H79" s="13">
        <f t="shared" si="3"/>
        <v>6557.130730000001</v>
      </c>
    </row>
    <row r="80" spans="1:8" ht="12.75">
      <c r="A80" s="106">
        <f t="shared" si="2"/>
        <v>69</v>
      </c>
      <c r="B80" s="127" t="s">
        <v>188</v>
      </c>
      <c r="C80" s="128" t="s">
        <v>43</v>
      </c>
      <c r="D80" s="128" t="s">
        <v>75</v>
      </c>
      <c r="E80" s="128" t="s">
        <v>1130</v>
      </c>
      <c r="F80" s="128" t="s">
        <v>85</v>
      </c>
      <c r="G80" s="129">
        <v>6557130.73</v>
      </c>
      <c r="H80" s="13">
        <f t="shared" si="3"/>
        <v>6557.130730000001</v>
      </c>
    </row>
    <row r="81" spans="1:8" ht="25.5">
      <c r="A81" s="106">
        <f t="shared" si="2"/>
        <v>70</v>
      </c>
      <c r="B81" s="127" t="s">
        <v>166</v>
      </c>
      <c r="C81" s="128" t="s">
        <v>43</v>
      </c>
      <c r="D81" s="128" t="s">
        <v>75</v>
      </c>
      <c r="E81" s="128" t="s">
        <v>276</v>
      </c>
      <c r="F81" s="128" t="s">
        <v>14</v>
      </c>
      <c r="G81" s="129">
        <v>245000</v>
      </c>
      <c r="H81" s="13">
        <f t="shared" si="3"/>
        <v>245</v>
      </c>
    </row>
    <row r="82" spans="1:8" ht="25.5">
      <c r="A82" s="106">
        <f t="shared" si="2"/>
        <v>71</v>
      </c>
      <c r="B82" s="127" t="s">
        <v>158</v>
      </c>
      <c r="C82" s="128" t="s">
        <v>43</v>
      </c>
      <c r="D82" s="128" t="s">
        <v>75</v>
      </c>
      <c r="E82" s="128" t="s">
        <v>276</v>
      </c>
      <c r="F82" s="128" t="s">
        <v>87</v>
      </c>
      <c r="G82" s="129">
        <v>245000</v>
      </c>
      <c r="H82" s="13">
        <f t="shared" si="3"/>
        <v>245</v>
      </c>
    </row>
    <row r="83" spans="1:8" ht="25.5">
      <c r="A83" s="106">
        <f t="shared" si="2"/>
        <v>72</v>
      </c>
      <c r="B83" s="127" t="s">
        <v>435</v>
      </c>
      <c r="C83" s="128" t="s">
        <v>43</v>
      </c>
      <c r="D83" s="128" t="s">
        <v>75</v>
      </c>
      <c r="E83" s="128" t="s">
        <v>488</v>
      </c>
      <c r="F83" s="128" t="s">
        <v>14</v>
      </c>
      <c r="G83" s="129">
        <v>1499187.09</v>
      </c>
      <c r="H83" s="13">
        <f t="shared" si="3"/>
        <v>1499.1870900000001</v>
      </c>
    </row>
    <row r="84" spans="1:8" ht="12.75">
      <c r="A84" s="106">
        <f t="shared" si="2"/>
        <v>73</v>
      </c>
      <c r="B84" s="127" t="s">
        <v>161</v>
      </c>
      <c r="C84" s="128" t="s">
        <v>43</v>
      </c>
      <c r="D84" s="128" t="s">
        <v>75</v>
      </c>
      <c r="E84" s="128" t="s">
        <v>488</v>
      </c>
      <c r="F84" s="128" t="s">
        <v>88</v>
      </c>
      <c r="G84" s="129">
        <v>1284464.09</v>
      </c>
      <c r="H84" s="13">
        <f t="shared" si="3"/>
        <v>1284.4640900000002</v>
      </c>
    </row>
    <row r="85" spans="1:8" ht="25.5">
      <c r="A85" s="106">
        <f t="shared" si="2"/>
        <v>74</v>
      </c>
      <c r="B85" s="127" t="s">
        <v>158</v>
      </c>
      <c r="C85" s="128" t="s">
        <v>43</v>
      </c>
      <c r="D85" s="128" t="s">
        <v>75</v>
      </c>
      <c r="E85" s="128" t="s">
        <v>488</v>
      </c>
      <c r="F85" s="128" t="s">
        <v>87</v>
      </c>
      <c r="G85" s="129">
        <v>214723</v>
      </c>
      <c r="H85" s="13">
        <f t="shared" si="3"/>
        <v>214.723</v>
      </c>
    </row>
    <row r="86" spans="1:8" ht="25.5">
      <c r="A86" s="106">
        <f t="shared" si="2"/>
        <v>75</v>
      </c>
      <c r="B86" s="127" t="s">
        <v>1131</v>
      </c>
      <c r="C86" s="128" t="s">
        <v>43</v>
      </c>
      <c r="D86" s="128" t="s">
        <v>75</v>
      </c>
      <c r="E86" s="128" t="s">
        <v>1132</v>
      </c>
      <c r="F86" s="128" t="s">
        <v>14</v>
      </c>
      <c r="G86" s="129">
        <v>2993000</v>
      </c>
      <c r="H86" s="13">
        <f t="shared" si="3"/>
        <v>2993</v>
      </c>
    </row>
    <row r="87" spans="1:8" ht="12.75">
      <c r="A87" s="106">
        <f t="shared" si="2"/>
        <v>76</v>
      </c>
      <c r="B87" s="127" t="s">
        <v>163</v>
      </c>
      <c r="C87" s="128" t="s">
        <v>43</v>
      </c>
      <c r="D87" s="128" t="s">
        <v>75</v>
      </c>
      <c r="E87" s="128" t="s">
        <v>1132</v>
      </c>
      <c r="F87" s="128" t="s">
        <v>90</v>
      </c>
      <c r="G87" s="129">
        <v>2993000</v>
      </c>
      <c r="H87" s="13">
        <f t="shared" si="3"/>
        <v>2993</v>
      </c>
    </row>
    <row r="88" spans="1:8" ht="38.25">
      <c r="A88" s="106">
        <f t="shared" si="2"/>
        <v>77</v>
      </c>
      <c r="B88" s="127" t="s">
        <v>489</v>
      </c>
      <c r="C88" s="128" t="s">
        <v>43</v>
      </c>
      <c r="D88" s="128" t="s">
        <v>75</v>
      </c>
      <c r="E88" s="128" t="s">
        <v>277</v>
      </c>
      <c r="F88" s="128" t="s">
        <v>14</v>
      </c>
      <c r="G88" s="129">
        <v>115400</v>
      </c>
      <c r="H88" s="13">
        <f t="shared" si="3"/>
        <v>115.4</v>
      </c>
    </row>
    <row r="89" spans="1:8" ht="38.25">
      <c r="A89" s="106">
        <f t="shared" si="2"/>
        <v>78</v>
      </c>
      <c r="B89" s="127" t="s">
        <v>490</v>
      </c>
      <c r="C89" s="128" t="s">
        <v>43</v>
      </c>
      <c r="D89" s="128" t="s">
        <v>75</v>
      </c>
      <c r="E89" s="128" t="s">
        <v>289</v>
      </c>
      <c r="F89" s="128" t="s">
        <v>14</v>
      </c>
      <c r="G89" s="129">
        <v>115400</v>
      </c>
      <c r="H89" s="13">
        <f t="shared" si="3"/>
        <v>115.4</v>
      </c>
    </row>
    <row r="90" spans="1:8" ht="76.5">
      <c r="A90" s="106">
        <f t="shared" si="2"/>
        <v>79</v>
      </c>
      <c r="B90" s="127" t="s">
        <v>695</v>
      </c>
      <c r="C90" s="128" t="s">
        <v>43</v>
      </c>
      <c r="D90" s="128" t="s">
        <v>75</v>
      </c>
      <c r="E90" s="128" t="s">
        <v>491</v>
      </c>
      <c r="F90" s="128" t="s">
        <v>14</v>
      </c>
      <c r="G90" s="129">
        <v>200</v>
      </c>
      <c r="H90" s="13">
        <f t="shared" si="3"/>
        <v>0.2</v>
      </c>
    </row>
    <row r="91" spans="1:8" ht="25.5">
      <c r="A91" s="106">
        <f t="shared" si="2"/>
        <v>80</v>
      </c>
      <c r="B91" s="127" t="s">
        <v>158</v>
      </c>
      <c r="C91" s="128" t="s">
        <v>43</v>
      </c>
      <c r="D91" s="128" t="s">
        <v>75</v>
      </c>
      <c r="E91" s="128" t="s">
        <v>491</v>
      </c>
      <c r="F91" s="128" t="s">
        <v>87</v>
      </c>
      <c r="G91" s="129">
        <v>200</v>
      </c>
      <c r="H91" s="13">
        <f t="shared" si="3"/>
        <v>0.2</v>
      </c>
    </row>
    <row r="92" spans="1:8" ht="38.25">
      <c r="A92" s="106">
        <f t="shared" si="2"/>
        <v>81</v>
      </c>
      <c r="B92" s="127" t="s">
        <v>492</v>
      </c>
      <c r="C92" s="128" t="s">
        <v>43</v>
      </c>
      <c r="D92" s="128" t="s">
        <v>75</v>
      </c>
      <c r="E92" s="128" t="s">
        <v>493</v>
      </c>
      <c r="F92" s="128" t="s">
        <v>14</v>
      </c>
      <c r="G92" s="129">
        <v>115200</v>
      </c>
      <c r="H92" s="13">
        <f t="shared" si="3"/>
        <v>115.2</v>
      </c>
    </row>
    <row r="93" spans="1:8" ht="25.5">
      <c r="A93" s="106">
        <f t="shared" si="2"/>
        <v>82</v>
      </c>
      <c r="B93" s="127" t="s">
        <v>156</v>
      </c>
      <c r="C93" s="128" t="s">
        <v>43</v>
      </c>
      <c r="D93" s="128" t="s">
        <v>75</v>
      </c>
      <c r="E93" s="128" t="s">
        <v>493</v>
      </c>
      <c r="F93" s="128" t="s">
        <v>86</v>
      </c>
      <c r="G93" s="129">
        <v>53903</v>
      </c>
      <c r="H93" s="13">
        <f t="shared" si="3"/>
        <v>53.903</v>
      </c>
    </row>
    <row r="94" spans="1:8" ht="25.5">
      <c r="A94" s="106">
        <f t="shared" si="2"/>
        <v>83</v>
      </c>
      <c r="B94" s="127" t="s">
        <v>158</v>
      </c>
      <c r="C94" s="128" t="s">
        <v>43</v>
      </c>
      <c r="D94" s="128" t="s">
        <v>75</v>
      </c>
      <c r="E94" s="128" t="s">
        <v>493</v>
      </c>
      <c r="F94" s="128" t="s">
        <v>87</v>
      </c>
      <c r="G94" s="129">
        <v>61297</v>
      </c>
      <c r="H94" s="13">
        <f t="shared" si="3"/>
        <v>61.297</v>
      </c>
    </row>
    <row r="95" spans="1:8" ht="38.25">
      <c r="A95" s="106">
        <f t="shared" si="2"/>
        <v>84</v>
      </c>
      <c r="B95" s="127" t="s">
        <v>494</v>
      </c>
      <c r="C95" s="128" t="s">
        <v>43</v>
      </c>
      <c r="D95" s="128" t="s">
        <v>75</v>
      </c>
      <c r="E95" s="128" t="s">
        <v>302</v>
      </c>
      <c r="F95" s="128" t="s">
        <v>14</v>
      </c>
      <c r="G95" s="129">
        <v>1410334</v>
      </c>
      <c r="H95" s="13">
        <f t="shared" si="3"/>
        <v>1410.334</v>
      </c>
    </row>
    <row r="96" spans="1:8" ht="63.75">
      <c r="A96" s="106">
        <f t="shared" si="2"/>
        <v>85</v>
      </c>
      <c r="B96" s="127" t="s">
        <v>495</v>
      </c>
      <c r="C96" s="128" t="s">
        <v>43</v>
      </c>
      <c r="D96" s="128" t="s">
        <v>75</v>
      </c>
      <c r="E96" s="128" t="s">
        <v>496</v>
      </c>
      <c r="F96" s="128" t="s">
        <v>14</v>
      </c>
      <c r="G96" s="129">
        <v>1410334</v>
      </c>
      <c r="H96" s="13">
        <f t="shared" si="3"/>
        <v>1410.334</v>
      </c>
    </row>
    <row r="97" spans="1:8" ht="12.75">
      <c r="A97" s="106">
        <f t="shared" si="2"/>
        <v>86</v>
      </c>
      <c r="B97" s="127" t="s">
        <v>161</v>
      </c>
      <c r="C97" s="128" t="s">
        <v>43</v>
      </c>
      <c r="D97" s="128" t="s">
        <v>75</v>
      </c>
      <c r="E97" s="128" t="s">
        <v>496</v>
      </c>
      <c r="F97" s="128" t="s">
        <v>88</v>
      </c>
      <c r="G97" s="129">
        <v>1410334</v>
      </c>
      <c r="H97" s="13">
        <f t="shared" si="3"/>
        <v>1410.334</v>
      </c>
    </row>
    <row r="98" spans="1:8" ht="12.75">
      <c r="A98" s="106">
        <f t="shared" si="2"/>
        <v>87</v>
      </c>
      <c r="B98" s="127" t="s">
        <v>95</v>
      </c>
      <c r="C98" s="128" t="s">
        <v>43</v>
      </c>
      <c r="D98" s="128" t="s">
        <v>75</v>
      </c>
      <c r="E98" s="128" t="s">
        <v>262</v>
      </c>
      <c r="F98" s="128" t="s">
        <v>14</v>
      </c>
      <c r="G98" s="129">
        <v>57624.2</v>
      </c>
      <c r="H98" s="13">
        <f t="shared" si="3"/>
        <v>57.624199999999995</v>
      </c>
    </row>
    <row r="99" spans="1:8" ht="89.25">
      <c r="A99" s="106">
        <f t="shared" si="2"/>
        <v>88</v>
      </c>
      <c r="B99" s="127" t="s">
        <v>863</v>
      </c>
      <c r="C99" s="128" t="s">
        <v>43</v>
      </c>
      <c r="D99" s="128" t="s">
        <v>75</v>
      </c>
      <c r="E99" s="128" t="s">
        <v>864</v>
      </c>
      <c r="F99" s="128" t="s">
        <v>14</v>
      </c>
      <c r="G99" s="129">
        <v>40644.2</v>
      </c>
      <c r="H99" s="13">
        <f t="shared" si="3"/>
        <v>40.6442</v>
      </c>
    </row>
    <row r="100" spans="1:8" ht="12.75">
      <c r="A100" s="106">
        <f t="shared" si="2"/>
        <v>89</v>
      </c>
      <c r="B100" s="127" t="s">
        <v>865</v>
      </c>
      <c r="C100" s="128" t="s">
        <v>43</v>
      </c>
      <c r="D100" s="128" t="s">
        <v>75</v>
      </c>
      <c r="E100" s="128" t="s">
        <v>864</v>
      </c>
      <c r="F100" s="128" t="s">
        <v>866</v>
      </c>
      <c r="G100" s="129">
        <v>40644.2</v>
      </c>
      <c r="H100" s="13">
        <f t="shared" si="3"/>
        <v>40.6442</v>
      </c>
    </row>
    <row r="101" spans="1:8" ht="89.25">
      <c r="A101" s="106">
        <f t="shared" si="2"/>
        <v>90</v>
      </c>
      <c r="B101" s="127" t="s">
        <v>1127</v>
      </c>
      <c r="C101" s="128" t="s">
        <v>43</v>
      </c>
      <c r="D101" s="128" t="s">
        <v>75</v>
      </c>
      <c r="E101" s="128" t="s">
        <v>1128</v>
      </c>
      <c r="F101" s="128" t="s">
        <v>14</v>
      </c>
      <c r="G101" s="129">
        <v>16980</v>
      </c>
      <c r="H101" s="13">
        <f t="shared" si="3"/>
        <v>16.98</v>
      </c>
    </row>
    <row r="102" spans="1:8" ht="25.5">
      <c r="A102" s="106">
        <f t="shared" si="2"/>
        <v>91</v>
      </c>
      <c r="B102" s="127" t="s">
        <v>156</v>
      </c>
      <c r="C102" s="128" t="s">
        <v>43</v>
      </c>
      <c r="D102" s="128" t="s">
        <v>75</v>
      </c>
      <c r="E102" s="128" t="s">
        <v>1128</v>
      </c>
      <c r="F102" s="128" t="s">
        <v>86</v>
      </c>
      <c r="G102" s="129">
        <v>16980</v>
      </c>
      <c r="H102" s="13">
        <f t="shared" si="3"/>
        <v>16.98</v>
      </c>
    </row>
    <row r="103" spans="1:8" ht="25.5">
      <c r="A103" s="106">
        <f t="shared" si="2"/>
        <v>92</v>
      </c>
      <c r="B103" s="127" t="s">
        <v>234</v>
      </c>
      <c r="C103" s="128" t="s">
        <v>43</v>
      </c>
      <c r="D103" s="128" t="s">
        <v>25</v>
      </c>
      <c r="E103" s="128" t="s">
        <v>261</v>
      </c>
      <c r="F103" s="128" t="s">
        <v>14</v>
      </c>
      <c r="G103" s="129">
        <v>17454229.9</v>
      </c>
      <c r="H103" s="13">
        <f t="shared" si="3"/>
        <v>17454.2299</v>
      </c>
    </row>
    <row r="104" spans="1:8" ht="12.75">
      <c r="A104" s="106">
        <f t="shared" si="2"/>
        <v>93</v>
      </c>
      <c r="B104" s="127" t="s">
        <v>497</v>
      </c>
      <c r="C104" s="128" t="s">
        <v>43</v>
      </c>
      <c r="D104" s="128" t="s">
        <v>498</v>
      </c>
      <c r="E104" s="128" t="s">
        <v>261</v>
      </c>
      <c r="F104" s="128" t="s">
        <v>14</v>
      </c>
      <c r="G104" s="129">
        <v>180000</v>
      </c>
      <c r="H104" s="13">
        <f t="shared" si="3"/>
        <v>180</v>
      </c>
    </row>
    <row r="105" spans="1:8" ht="38.25">
      <c r="A105" s="106">
        <f t="shared" si="2"/>
        <v>94</v>
      </c>
      <c r="B105" s="127" t="s">
        <v>489</v>
      </c>
      <c r="C105" s="128" t="s">
        <v>43</v>
      </c>
      <c r="D105" s="128" t="s">
        <v>498</v>
      </c>
      <c r="E105" s="128" t="s">
        <v>277</v>
      </c>
      <c r="F105" s="128" t="s">
        <v>14</v>
      </c>
      <c r="G105" s="129">
        <v>180000</v>
      </c>
      <c r="H105" s="13">
        <f t="shared" si="3"/>
        <v>180</v>
      </c>
    </row>
    <row r="106" spans="1:8" ht="51">
      <c r="A106" s="106">
        <f t="shared" si="2"/>
        <v>95</v>
      </c>
      <c r="B106" s="127" t="s">
        <v>499</v>
      </c>
      <c r="C106" s="128" t="s">
        <v>43</v>
      </c>
      <c r="D106" s="128" t="s">
        <v>498</v>
      </c>
      <c r="E106" s="128" t="s">
        <v>278</v>
      </c>
      <c r="F106" s="128" t="s">
        <v>14</v>
      </c>
      <c r="G106" s="129">
        <v>180000</v>
      </c>
      <c r="H106" s="13">
        <f t="shared" si="3"/>
        <v>180</v>
      </c>
    </row>
    <row r="107" spans="1:8" ht="63.75">
      <c r="A107" s="106">
        <f t="shared" si="2"/>
        <v>96</v>
      </c>
      <c r="B107" s="127" t="s">
        <v>500</v>
      </c>
      <c r="C107" s="128" t="s">
        <v>43</v>
      </c>
      <c r="D107" s="128" t="s">
        <v>498</v>
      </c>
      <c r="E107" s="128" t="s">
        <v>279</v>
      </c>
      <c r="F107" s="128" t="s">
        <v>14</v>
      </c>
      <c r="G107" s="129">
        <v>100000</v>
      </c>
      <c r="H107" s="13">
        <f t="shared" si="3"/>
        <v>100</v>
      </c>
    </row>
    <row r="108" spans="1:8" ht="25.5">
      <c r="A108" s="106">
        <f t="shared" si="2"/>
        <v>97</v>
      </c>
      <c r="B108" s="127" t="s">
        <v>158</v>
      </c>
      <c r="C108" s="128" t="s">
        <v>43</v>
      </c>
      <c r="D108" s="128" t="s">
        <v>498</v>
      </c>
      <c r="E108" s="128" t="s">
        <v>279</v>
      </c>
      <c r="F108" s="128" t="s">
        <v>87</v>
      </c>
      <c r="G108" s="129">
        <v>100000</v>
      </c>
      <c r="H108" s="13">
        <f t="shared" si="3"/>
        <v>100</v>
      </c>
    </row>
    <row r="109" spans="1:8" ht="25.5">
      <c r="A109" s="106">
        <f t="shared" si="2"/>
        <v>98</v>
      </c>
      <c r="B109" s="127" t="s">
        <v>172</v>
      </c>
      <c r="C109" s="128" t="s">
        <v>43</v>
      </c>
      <c r="D109" s="128" t="s">
        <v>498</v>
      </c>
      <c r="E109" s="128" t="s">
        <v>285</v>
      </c>
      <c r="F109" s="128" t="s">
        <v>14</v>
      </c>
      <c r="G109" s="129">
        <v>50000</v>
      </c>
      <c r="H109" s="13">
        <f t="shared" si="3"/>
        <v>50</v>
      </c>
    </row>
    <row r="110" spans="1:8" ht="25.5">
      <c r="A110" s="106">
        <f t="shared" si="2"/>
        <v>99</v>
      </c>
      <c r="B110" s="127" t="s">
        <v>158</v>
      </c>
      <c r="C110" s="128" t="s">
        <v>43</v>
      </c>
      <c r="D110" s="128" t="s">
        <v>498</v>
      </c>
      <c r="E110" s="128" t="s">
        <v>285</v>
      </c>
      <c r="F110" s="128" t="s">
        <v>87</v>
      </c>
      <c r="G110" s="129">
        <v>50000</v>
      </c>
      <c r="H110" s="13">
        <f t="shared" si="3"/>
        <v>50</v>
      </c>
    </row>
    <row r="111" spans="1:8" ht="12.75">
      <c r="A111" s="106">
        <f t="shared" si="2"/>
        <v>100</v>
      </c>
      <c r="B111" s="127" t="s">
        <v>173</v>
      </c>
      <c r="C111" s="128" t="s">
        <v>43</v>
      </c>
      <c r="D111" s="128" t="s">
        <v>498</v>
      </c>
      <c r="E111" s="128" t="s">
        <v>286</v>
      </c>
      <c r="F111" s="128" t="s">
        <v>14</v>
      </c>
      <c r="G111" s="129">
        <v>30000</v>
      </c>
      <c r="H111" s="13">
        <f t="shared" si="3"/>
        <v>30</v>
      </c>
    </row>
    <row r="112" spans="1:8" ht="25.5">
      <c r="A112" s="106">
        <f t="shared" si="2"/>
        <v>101</v>
      </c>
      <c r="B112" s="127" t="s">
        <v>158</v>
      </c>
      <c r="C112" s="128" t="s">
        <v>43</v>
      </c>
      <c r="D112" s="128" t="s">
        <v>498</v>
      </c>
      <c r="E112" s="128" t="s">
        <v>286</v>
      </c>
      <c r="F112" s="128" t="s">
        <v>87</v>
      </c>
      <c r="G112" s="129">
        <v>30000</v>
      </c>
      <c r="H112" s="13">
        <f t="shared" si="3"/>
        <v>30</v>
      </c>
    </row>
    <row r="113" spans="1:8" ht="25.5">
      <c r="A113" s="106">
        <f t="shared" si="2"/>
        <v>102</v>
      </c>
      <c r="B113" s="127" t="s">
        <v>501</v>
      </c>
      <c r="C113" s="128" t="s">
        <v>43</v>
      </c>
      <c r="D113" s="128" t="s">
        <v>401</v>
      </c>
      <c r="E113" s="128" t="s">
        <v>261</v>
      </c>
      <c r="F113" s="128" t="s">
        <v>14</v>
      </c>
      <c r="G113" s="129">
        <v>15804031.9</v>
      </c>
      <c r="H113" s="13">
        <f t="shared" si="3"/>
        <v>15804.0319</v>
      </c>
    </row>
    <row r="114" spans="1:8" ht="38.25">
      <c r="A114" s="106">
        <f t="shared" si="2"/>
        <v>103</v>
      </c>
      <c r="B114" s="127" t="s">
        <v>489</v>
      </c>
      <c r="C114" s="128" t="s">
        <v>43</v>
      </c>
      <c r="D114" s="128" t="s">
        <v>401</v>
      </c>
      <c r="E114" s="128" t="s">
        <v>277</v>
      </c>
      <c r="F114" s="128" t="s">
        <v>14</v>
      </c>
      <c r="G114" s="129">
        <v>15804031.9</v>
      </c>
      <c r="H114" s="13">
        <f t="shared" si="3"/>
        <v>15804.0319</v>
      </c>
    </row>
    <row r="115" spans="1:8" ht="51">
      <c r="A115" s="106">
        <f t="shared" si="2"/>
        <v>104</v>
      </c>
      <c r="B115" s="127" t="s">
        <v>499</v>
      </c>
      <c r="C115" s="128" t="s">
        <v>43</v>
      </c>
      <c r="D115" s="128" t="s">
        <v>401</v>
      </c>
      <c r="E115" s="128" t="s">
        <v>278</v>
      </c>
      <c r="F115" s="128" t="s">
        <v>14</v>
      </c>
      <c r="G115" s="129">
        <v>15804031.9</v>
      </c>
      <c r="H115" s="13">
        <f t="shared" si="3"/>
        <v>15804.0319</v>
      </c>
    </row>
    <row r="116" spans="1:8" ht="25.5">
      <c r="A116" s="106">
        <f t="shared" si="2"/>
        <v>105</v>
      </c>
      <c r="B116" s="127" t="s">
        <v>167</v>
      </c>
      <c r="C116" s="128" t="s">
        <v>43</v>
      </c>
      <c r="D116" s="128" t="s">
        <v>401</v>
      </c>
      <c r="E116" s="128" t="s">
        <v>280</v>
      </c>
      <c r="F116" s="128" t="s">
        <v>14</v>
      </c>
      <c r="G116" s="129">
        <v>50000</v>
      </c>
      <c r="H116" s="13">
        <f t="shared" si="3"/>
        <v>50</v>
      </c>
    </row>
    <row r="117" spans="1:8" ht="25.5">
      <c r="A117" s="106">
        <f t="shared" si="2"/>
        <v>106</v>
      </c>
      <c r="B117" s="127" t="s">
        <v>158</v>
      </c>
      <c r="C117" s="128" t="s">
        <v>43</v>
      </c>
      <c r="D117" s="128" t="s">
        <v>401</v>
      </c>
      <c r="E117" s="128" t="s">
        <v>280</v>
      </c>
      <c r="F117" s="128" t="s">
        <v>87</v>
      </c>
      <c r="G117" s="129">
        <v>50000</v>
      </c>
      <c r="H117" s="13">
        <f t="shared" si="3"/>
        <v>50</v>
      </c>
    </row>
    <row r="118" spans="1:8" ht="51">
      <c r="A118" s="106">
        <f t="shared" si="2"/>
        <v>107</v>
      </c>
      <c r="B118" s="127" t="s">
        <v>168</v>
      </c>
      <c r="C118" s="128" t="s">
        <v>43</v>
      </c>
      <c r="D118" s="128" t="s">
        <v>401</v>
      </c>
      <c r="E118" s="128" t="s">
        <v>281</v>
      </c>
      <c r="F118" s="128" t="s">
        <v>14</v>
      </c>
      <c r="G118" s="129">
        <v>50000</v>
      </c>
      <c r="H118" s="13">
        <f t="shared" si="3"/>
        <v>50</v>
      </c>
    </row>
    <row r="119" spans="1:8" ht="25.5">
      <c r="A119" s="106">
        <f t="shared" si="2"/>
        <v>108</v>
      </c>
      <c r="B119" s="127" t="s">
        <v>158</v>
      </c>
      <c r="C119" s="128" t="s">
        <v>43</v>
      </c>
      <c r="D119" s="128" t="s">
        <v>401</v>
      </c>
      <c r="E119" s="128" t="s">
        <v>281</v>
      </c>
      <c r="F119" s="128" t="s">
        <v>87</v>
      </c>
      <c r="G119" s="129">
        <v>50000</v>
      </c>
      <c r="H119" s="13">
        <f t="shared" si="3"/>
        <v>50</v>
      </c>
    </row>
    <row r="120" spans="1:8" ht="38.25">
      <c r="A120" s="106">
        <f t="shared" si="2"/>
        <v>109</v>
      </c>
      <c r="B120" s="127" t="s">
        <v>169</v>
      </c>
      <c r="C120" s="128" t="s">
        <v>43</v>
      </c>
      <c r="D120" s="128" t="s">
        <v>401</v>
      </c>
      <c r="E120" s="128" t="s">
        <v>282</v>
      </c>
      <c r="F120" s="128" t="s">
        <v>14</v>
      </c>
      <c r="G120" s="129">
        <v>80000</v>
      </c>
      <c r="H120" s="13">
        <f t="shared" si="3"/>
        <v>80</v>
      </c>
    </row>
    <row r="121" spans="1:8" ht="25.5">
      <c r="A121" s="106">
        <f t="shared" si="2"/>
        <v>110</v>
      </c>
      <c r="B121" s="127" t="s">
        <v>158</v>
      </c>
      <c r="C121" s="128" t="s">
        <v>43</v>
      </c>
      <c r="D121" s="128" t="s">
        <v>401</v>
      </c>
      <c r="E121" s="128" t="s">
        <v>282</v>
      </c>
      <c r="F121" s="128" t="s">
        <v>87</v>
      </c>
      <c r="G121" s="129">
        <v>80000</v>
      </c>
      <c r="H121" s="13">
        <f t="shared" si="3"/>
        <v>80</v>
      </c>
    </row>
    <row r="122" spans="1:8" ht="63.75">
      <c r="A122" s="106">
        <f t="shared" si="2"/>
        <v>111</v>
      </c>
      <c r="B122" s="127" t="s">
        <v>170</v>
      </c>
      <c r="C122" s="128" t="s">
        <v>43</v>
      </c>
      <c r="D122" s="128" t="s">
        <v>401</v>
      </c>
      <c r="E122" s="128" t="s">
        <v>283</v>
      </c>
      <c r="F122" s="128" t="s">
        <v>14</v>
      </c>
      <c r="G122" s="129">
        <v>110000</v>
      </c>
      <c r="H122" s="13">
        <f t="shared" si="3"/>
        <v>110</v>
      </c>
    </row>
    <row r="123" spans="1:8" ht="25.5">
      <c r="A123" s="106">
        <f t="shared" si="2"/>
        <v>112</v>
      </c>
      <c r="B123" s="127" t="s">
        <v>158</v>
      </c>
      <c r="C123" s="128" t="s">
        <v>43</v>
      </c>
      <c r="D123" s="128" t="s">
        <v>401</v>
      </c>
      <c r="E123" s="128" t="s">
        <v>283</v>
      </c>
      <c r="F123" s="128" t="s">
        <v>87</v>
      </c>
      <c r="G123" s="129">
        <v>110000</v>
      </c>
      <c r="H123" s="13">
        <f t="shared" si="3"/>
        <v>110</v>
      </c>
    </row>
    <row r="124" spans="1:8" ht="12.75">
      <c r="A124" s="106">
        <f t="shared" si="2"/>
        <v>113</v>
      </c>
      <c r="B124" s="127" t="s">
        <v>171</v>
      </c>
      <c r="C124" s="128" t="s">
        <v>43</v>
      </c>
      <c r="D124" s="128" t="s">
        <v>401</v>
      </c>
      <c r="E124" s="128" t="s">
        <v>284</v>
      </c>
      <c r="F124" s="128" t="s">
        <v>14</v>
      </c>
      <c r="G124" s="129">
        <v>60000</v>
      </c>
      <c r="H124" s="13">
        <f t="shared" si="3"/>
        <v>60</v>
      </c>
    </row>
    <row r="125" spans="1:8" ht="25.5">
      <c r="A125" s="106">
        <f t="shared" si="2"/>
        <v>114</v>
      </c>
      <c r="B125" s="127" t="s">
        <v>158</v>
      </c>
      <c r="C125" s="128" t="s">
        <v>43</v>
      </c>
      <c r="D125" s="128" t="s">
        <v>401</v>
      </c>
      <c r="E125" s="128" t="s">
        <v>284</v>
      </c>
      <c r="F125" s="128" t="s">
        <v>87</v>
      </c>
      <c r="G125" s="129">
        <v>60000</v>
      </c>
      <c r="H125" s="13">
        <f t="shared" si="3"/>
        <v>60</v>
      </c>
    </row>
    <row r="126" spans="1:8" ht="25.5">
      <c r="A126" s="106">
        <f t="shared" si="2"/>
        <v>115</v>
      </c>
      <c r="B126" s="127" t="s">
        <v>174</v>
      </c>
      <c r="C126" s="128" t="s">
        <v>43</v>
      </c>
      <c r="D126" s="128" t="s">
        <v>401</v>
      </c>
      <c r="E126" s="128" t="s">
        <v>287</v>
      </c>
      <c r="F126" s="128" t="s">
        <v>14</v>
      </c>
      <c r="G126" s="129">
        <v>171500</v>
      </c>
      <c r="H126" s="13">
        <f t="shared" si="3"/>
        <v>171.5</v>
      </c>
    </row>
    <row r="127" spans="1:8" ht="25.5">
      <c r="A127" s="106">
        <f t="shared" si="2"/>
        <v>116</v>
      </c>
      <c r="B127" s="127" t="s">
        <v>158</v>
      </c>
      <c r="C127" s="128" t="s">
        <v>43</v>
      </c>
      <c r="D127" s="128" t="s">
        <v>401</v>
      </c>
      <c r="E127" s="128" t="s">
        <v>287</v>
      </c>
      <c r="F127" s="128" t="s">
        <v>87</v>
      </c>
      <c r="G127" s="129">
        <v>171500</v>
      </c>
      <c r="H127" s="13">
        <f t="shared" si="3"/>
        <v>171.5</v>
      </c>
    </row>
    <row r="128" spans="1:8" ht="12.75">
      <c r="A128" s="106">
        <f t="shared" si="2"/>
        <v>117</v>
      </c>
      <c r="B128" s="127" t="s">
        <v>175</v>
      </c>
      <c r="C128" s="128" t="s">
        <v>43</v>
      </c>
      <c r="D128" s="128" t="s">
        <v>401</v>
      </c>
      <c r="E128" s="128" t="s">
        <v>288</v>
      </c>
      <c r="F128" s="128" t="s">
        <v>14</v>
      </c>
      <c r="G128" s="129">
        <v>14714531.9</v>
      </c>
      <c r="H128" s="13">
        <f t="shared" si="3"/>
        <v>14714.5319</v>
      </c>
    </row>
    <row r="129" spans="1:8" ht="12.75">
      <c r="A129" s="106">
        <f t="shared" si="2"/>
        <v>118</v>
      </c>
      <c r="B129" s="127" t="s">
        <v>161</v>
      </c>
      <c r="C129" s="128" t="s">
        <v>43</v>
      </c>
      <c r="D129" s="128" t="s">
        <v>401</v>
      </c>
      <c r="E129" s="128" t="s">
        <v>288</v>
      </c>
      <c r="F129" s="128" t="s">
        <v>88</v>
      </c>
      <c r="G129" s="129">
        <v>10982996</v>
      </c>
      <c r="H129" s="13">
        <f t="shared" si="3"/>
        <v>10982.996</v>
      </c>
    </row>
    <row r="130" spans="1:8" ht="25.5">
      <c r="A130" s="106">
        <f t="shared" si="2"/>
        <v>119</v>
      </c>
      <c r="B130" s="127" t="s">
        <v>158</v>
      </c>
      <c r="C130" s="128" t="s">
        <v>43</v>
      </c>
      <c r="D130" s="128" t="s">
        <v>401</v>
      </c>
      <c r="E130" s="128" t="s">
        <v>288</v>
      </c>
      <c r="F130" s="128" t="s">
        <v>87</v>
      </c>
      <c r="G130" s="129">
        <v>3457344.9</v>
      </c>
      <c r="H130" s="13">
        <f t="shared" si="3"/>
        <v>3457.3449</v>
      </c>
    </row>
    <row r="131" spans="1:8" ht="12.75">
      <c r="A131" s="106">
        <f t="shared" si="2"/>
        <v>120</v>
      </c>
      <c r="B131" s="127" t="s">
        <v>162</v>
      </c>
      <c r="C131" s="128" t="s">
        <v>43</v>
      </c>
      <c r="D131" s="128" t="s">
        <v>401</v>
      </c>
      <c r="E131" s="128" t="s">
        <v>288</v>
      </c>
      <c r="F131" s="128" t="s">
        <v>89</v>
      </c>
      <c r="G131" s="129">
        <v>274191</v>
      </c>
      <c r="H131" s="13">
        <f t="shared" si="3"/>
        <v>274.191</v>
      </c>
    </row>
    <row r="132" spans="1:8" ht="38.25">
      <c r="A132" s="106">
        <f t="shared" si="2"/>
        <v>121</v>
      </c>
      <c r="B132" s="127" t="s">
        <v>696</v>
      </c>
      <c r="C132" s="128" t="s">
        <v>43</v>
      </c>
      <c r="D132" s="128" t="s">
        <v>401</v>
      </c>
      <c r="E132" s="128" t="s">
        <v>697</v>
      </c>
      <c r="F132" s="128" t="s">
        <v>14</v>
      </c>
      <c r="G132" s="129">
        <v>418000</v>
      </c>
      <c r="H132" s="13">
        <f t="shared" si="3"/>
        <v>418</v>
      </c>
    </row>
    <row r="133" spans="1:8" ht="25.5">
      <c r="A133" s="106">
        <f t="shared" si="2"/>
        <v>122</v>
      </c>
      <c r="B133" s="127" t="s">
        <v>158</v>
      </c>
      <c r="C133" s="128" t="s">
        <v>43</v>
      </c>
      <c r="D133" s="128" t="s">
        <v>401</v>
      </c>
      <c r="E133" s="128" t="s">
        <v>697</v>
      </c>
      <c r="F133" s="128" t="s">
        <v>87</v>
      </c>
      <c r="G133" s="129">
        <v>418000</v>
      </c>
      <c r="H133" s="13">
        <f t="shared" si="3"/>
        <v>418</v>
      </c>
    </row>
    <row r="134" spans="1:8" ht="12.75">
      <c r="A134" s="106">
        <f t="shared" si="2"/>
        <v>123</v>
      </c>
      <c r="B134" s="127" t="s">
        <v>502</v>
      </c>
      <c r="C134" s="128" t="s">
        <v>43</v>
      </c>
      <c r="D134" s="128" t="s">
        <v>401</v>
      </c>
      <c r="E134" s="128" t="s">
        <v>503</v>
      </c>
      <c r="F134" s="128" t="s">
        <v>14</v>
      </c>
      <c r="G134" s="129">
        <v>150000</v>
      </c>
      <c r="H134" s="13">
        <f t="shared" si="3"/>
        <v>150</v>
      </c>
    </row>
    <row r="135" spans="1:8" ht="25.5">
      <c r="A135" s="106">
        <f t="shared" si="2"/>
        <v>124</v>
      </c>
      <c r="B135" s="127" t="s">
        <v>158</v>
      </c>
      <c r="C135" s="128" t="s">
        <v>43</v>
      </c>
      <c r="D135" s="128" t="s">
        <v>401</v>
      </c>
      <c r="E135" s="128" t="s">
        <v>503</v>
      </c>
      <c r="F135" s="128" t="s">
        <v>87</v>
      </c>
      <c r="G135" s="129">
        <v>150000</v>
      </c>
      <c r="H135" s="13">
        <f t="shared" si="3"/>
        <v>150</v>
      </c>
    </row>
    <row r="136" spans="1:8" ht="25.5">
      <c r="A136" s="106">
        <f t="shared" si="2"/>
        <v>125</v>
      </c>
      <c r="B136" s="127" t="s">
        <v>235</v>
      </c>
      <c r="C136" s="128" t="s">
        <v>43</v>
      </c>
      <c r="D136" s="128" t="s">
        <v>76</v>
      </c>
      <c r="E136" s="128" t="s">
        <v>261</v>
      </c>
      <c r="F136" s="128" t="s">
        <v>14</v>
      </c>
      <c r="G136" s="129">
        <v>1470198</v>
      </c>
      <c r="H136" s="13">
        <f t="shared" si="3"/>
        <v>1470.198</v>
      </c>
    </row>
    <row r="137" spans="1:8" ht="38.25">
      <c r="A137" s="106">
        <f t="shared" si="2"/>
        <v>126</v>
      </c>
      <c r="B137" s="127" t="s">
        <v>489</v>
      </c>
      <c r="C137" s="128" t="s">
        <v>43</v>
      </c>
      <c r="D137" s="128" t="s">
        <v>76</v>
      </c>
      <c r="E137" s="128" t="s">
        <v>277</v>
      </c>
      <c r="F137" s="128" t="s">
        <v>14</v>
      </c>
      <c r="G137" s="129">
        <v>787544</v>
      </c>
      <c r="H137" s="13">
        <f t="shared" si="3"/>
        <v>787.544</v>
      </c>
    </row>
    <row r="138" spans="1:8" ht="38.25">
      <c r="A138" s="106">
        <f t="shared" si="2"/>
        <v>127</v>
      </c>
      <c r="B138" s="127" t="s">
        <v>490</v>
      </c>
      <c r="C138" s="128" t="s">
        <v>43</v>
      </c>
      <c r="D138" s="128" t="s">
        <v>76</v>
      </c>
      <c r="E138" s="128" t="s">
        <v>289</v>
      </c>
      <c r="F138" s="128" t="s">
        <v>14</v>
      </c>
      <c r="G138" s="129">
        <v>787544</v>
      </c>
      <c r="H138" s="13">
        <f t="shared" si="3"/>
        <v>787.544</v>
      </c>
    </row>
    <row r="139" spans="1:8" ht="76.5">
      <c r="A139" s="106">
        <f t="shared" si="2"/>
        <v>128</v>
      </c>
      <c r="B139" s="127" t="s">
        <v>409</v>
      </c>
      <c r="C139" s="128" t="s">
        <v>43</v>
      </c>
      <c r="D139" s="128" t="s">
        <v>76</v>
      </c>
      <c r="E139" s="128" t="s">
        <v>504</v>
      </c>
      <c r="F139" s="128" t="s">
        <v>14</v>
      </c>
      <c r="G139" s="129">
        <v>501244</v>
      </c>
      <c r="H139" s="13">
        <f t="shared" si="3"/>
        <v>501.244</v>
      </c>
    </row>
    <row r="140" spans="1:8" ht="12.75">
      <c r="A140" s="106">
        <f t="shared" si="2"/>
        <v>129</v>
      </c>
      <c r="B140" s="127" t="s">
        <v>161</v>
      </c>
      <c r="C140" s="128" t="s">
        <v>43</v>
      </c>
      <c r="D140" s="128" t="s">
        <v>76</v>
      </c>
      <c r="E140" s="128" t="s">
        <v>504</v>
      </c>
      <c r="F140" s="128" t="s">
        <v>88</v>
      </c>
      <c r="G140" s="129">
        <v>501244</v>
      </c>
      <c r="H140" s="13">
        <f t="shared" si="3"/>
        <v>501.244</v>
      </c>
    </row>
    <row r="141" spans="1:8" ht="114.75">
      <c r="A141" s="106">
        <f aca="true" t="shared" si="4" ref="A141:A204">1+A140</f>
        <v>130</v>
      </c>
      <c r="B141" s="127" t="s">
        <v>883</v>
      </c>
      <c r="C141" s="128" t="s">
        <v>43</v>
      </c>
      <c r="D141" s="128" t="s">
        <v>76</v>
      </c>
      <c r="E141" s="128" t="s">
        <v>505</v>
      </c>
      <c r="F141" s="128" t="s">
        <v>14</v>
      </c>
      <c r="G141" s="129">
        <v>195300</v>
      </c>
      <c r="H141" s="13">
        <f aca="true" t="shared" si="5" ref="H141:H204">G141/1000</f>
        <v>195.3</v>
      </c>
    </row>
    <row r="142" spans="1:8" ht="25.5">
      <c r="A142" s="106">
        <f t="shared" si="4"/>
        <v>131</v>
      </c>
      <c r="B142" s="127" t="s">
        <v>158</v>
      </c>
      <c r="C142" s="128" t="s">
        <v>43</v>
      </c>
      <c r="D142" s="128" t="s">
        <v>76</v>
      </c>
      <c r="E142" s="128" t="s">
        <v>505</v>
      </c>
      <c r="F142" s="128" t="s">
        <v>87</v>
      </c>
      <c r="G142" s="129">
        <v>40300</v>
      </c>
      <c r="H142" s="13">
        <f t="shared" si="5"/>
        <v>40.3</v>
      </c>
    </row>
    <row r="143" spans="1:8" ht="51">
      <c r="A143" s="106">
        <f t="shared" si="4"/>
        <v>132</v>
      </c>
      <c r="B143" s="127" t="s">
        <v>702</v>
      </c>
      <c r="C143" s="128" t="s">
        <v>43</v>
      </c>
      <c r="D143" s="128" t="s">
        <v>76</v>
      </c>
      <c r="E143" s="128" t="s">
        <v>505</v>
      </c>
      <c r="F143" s="128" t="s">
        <v>223</v>
      </c>
      <c r="G143" s="129">
        <v>155000</v>
      </c>
      <c r="H143" s="13">
        <f t="shared" si="5"/>
        <v>155</v>
      </c>
    </row>
    <row r="144" spans="1:8" ht="102">
      <c r="A144" s="106">
        <f t="shared" si="4"/>
        <v>133</v>
      </c>
      <c r="B144" s="127" t="s">
        <v>453</v>
      </c>
      <c r="C144" s="128" t="s">
        <v>43</v>
      </c>
      <c r="D144" s="128" t="s">
        <v>76</v>
      </c>
      <c r="E144" s="128" t="s">
        <v>506</v>
      </c>
      <c r="F144" s="128" t="s">
        <v>14</v>
      </c>
      <c r="G144" s="129">
        <v>91000</v>
      </c>
      <c r="H144" s="13">
        <f t="shared" si="5"/>
        <v>91</v>
      </c>
    </row>
    <row r="145" spans="1:8" ht="25.5">
      <c r="A145" s="106">
        <f t="shared" si="4"/>
        <v>134</v>
      </c>
      <c r="B145" s="127" t="s">
        <v>158</v>
      </c>
      <c r="C145" s="128" t="s">
        <v>43</v>
      </c>
      <c r="D145" s="128" t="s">
        <v>76</v>
      </c>
      <c r="E145" s="128" t="s">
        <v>506</v>
      </c>
      <c r="F145" s="128" t="s">
        <v>87</v>
      </c>
      <c r="G145" s="129">
        <v>91000</v>
      </c>
      <c r="H145" s="13">
        <f t="shared" si="5"/>
        <v>91</v>
      </c>
    </row>
    <row r="146" spans="1:8" ht="51">
      <c r="A146" s="106">
        <f t="shared" si="4"/>
        <v>135</v>
      </c>
      <c r="B146" s="127" t="s">
        <v>507</v>
      </c>
      <c r="C146" s="128" t="s">
        <v>43</v>
      </c>
      <c r="D146" s="128" t="s">
        <v>76</v>
      </c>
      <c r="E146" s="128" t="s">
        <v>508</v>
      </c>
      <c r="F146" s="128" t="s">
        <v>14</v>
      </c>
      <c r="G146" s="129">
        <v>682654</v>
      </c>
      <c r="H146" s="13">
        <f t="shared" si="5"/>
        <v>682.654</v>
      </c>
    </row>
    <row r="147" spans="1:8" ht="63.75">
      <c r="A147" s="106">
        <f t="shared" si="4"/>
        <v>136</v>
      </c>
      <c r="B147" s="127" t="s">
        <v>509</v>
      </c>
      <c r="C147" s="128" t="s">
        <v>43</v>
      </c>
      <c r="D147" s="128" t="s">
        <v>76</v>
      </c>
      <c r="E147" s="128" t="s">
        <v>510</v>
      </c>
      <c r="F147" s="128" t="s">
        <v>14</v>
      </c>
      <c r="G147" s="129">
        <v>582654</v>
      </c>
      <c r="H147" s="13">
        <f t="shared" si="5"/>
        <v>582.654</v>
      </c>
    </row>
    <row r="148" spans="1:8" ht="12.75">
      <c r="A148" s="106">
        <f t="shared" si="4"/>
        <v>137</v>
      </c>
      <c r="B148" s="127" t="s">
        <v>161</v>
      </c>
      <c r="C148" s="128" t="s">
        <v>43</v>
      </c>
      <c r="D148" s="128" t="s">
        <v>76</v>
      </c>
      <c r="E148" s="128" t="s">
        <v>510</v>
      </c>
      <c r="F148" s="128" t="s">
        <v>88</v>
      </c>
      <c r="G148" s="129">
        <v>582654</v>
      </c>
      <c r="H148" s="13">
        <f t="shared" si="5"/>
        <v>582.654</v>
      </c>
    </row>
    <row r="149" spans="1:8" ht="38.25">
      <c r="A149" s="106">
        <f t="shared" si="4"/>
        <v>138</v>
      </c>
      <c r="B149" s="127" t="s">
        <v>511</v>
      </c>
      <c r="C149" s="128" t="s">
        <v>43</v>
      </c>
      <c r="D149" s="128" t="s">
        <v>76</v>
      </c>
      <c r="E149" s="128" t="s">
        <v>512</v>
      </c>
      <c r="F149" s="128" t="s">
        <v>14</v>
      </c>
      <c r="G149" s="129">
        <v>20000</v>
      </c>
      <c r="H149" s="13">
        <f t="shared" si="5"/>
        <v>20</v>
      </c>
    </row>
    <row r="150" spans="1:8" ht="25.5">
      <c r="A150" s="106">
        <f t="shared" si="4"/>
        <v>139</v>
      </c>
      <c r="B150" s="127" t="s">
        <v>158</v>
      </c>
      <c r="C150" s="128" t="s">
        <v>43</v>
      </c>
      <c r="D150" s="128" t="s">
        <v>76</v>
      </c>
      <c r="E150" s="128" t="s">
        <v>512</v>
      </c>
      <c r="F150" s="128" t="s">
        <v>87</v>
      </c>
      <c r="G150" s="129">
        <v>20000</v>
      </c>
      <c r="H150" s="13">
        <f t="shared" si="5"/>
        <v>20</v>
      </c>
    </row>
    <row r="151" spans="1:8" ht="38.25">
      <c r="A151" s="106">
        <f t="shared" si="4"/>
        <v>140</v>
      </c>
      <c r="B151" s="127" t="s">
        <v>513</v>
      </c>
      <c r="C151" s="128" t="s">
        <v>43</v>
      </c>
      <c r="D151" s="128" t="s">
        <v>76</v>
      </c>
      <c r="E151" s="128" t="s">
        <v>514</v>
      </c>
      <c r="F151" s="128" t="s">
        <v>14</v>
      </c>
      <c r="G151" s="129">
        <v>50000</v>
      </c>
      <c r="H151" s="13">
        <f t="shared" si="5"/>
        <v>50</v>
      </c>
    </row>
    <row r="152" spans="1:8" ht="25.5">
      <c r="A152" s="106">
        <f t="shared" si="4"/>
        <v>141</v>
      </c>
      <c r="B152" s="127" t="s">
        <v>158</v>
      </c>
      <c r="C152" s="128" t="s">
        <v>43</v>
      </c>
      <c r="D152" s="128" t="s">
        <v>76</v>
      </c>
      <c r="E152" s="128" t="s">
        <v>514</v>
      </c>
      <c r="F152" s="128" t="s">
        <v>87</v>
      </c>
      <c r="G152" s="129">
        <v>50000</v>
      </c>
      <c r="H152" s="13">
        <f t="shared" si="5"/>
        <v>50</v>
      </c>
    </row>
    <row r="153" spans="1:8" ht="25.5">
      <c r="A153" s="106">
        <f t="shared" si="4"/>
        <v>142</v>
      </c>
      <c r="B153" s="127" t="s">
        <v>515</v>
      </c>
      <c r="C153" s="128" t="s">
        <v>43</v>
      </c>
      <c r="D153" s="128" t="s">
        <v>76</v>
      </c>
      <c r="E153" s="128" t="s">
        <v>516</v>
      </c>
      <c r="F153" s="128" t="s">
        <v>14</v>
      </c>
      <c r="G153" s="129">
        <v>30000</v>
      </c>
      <c r="H153" s="13">
        <f t="shared" si="5"/>
        <v>30</v>
      </c>
    </row>
    <row r="154" spans="1:8" ht="25.5">
      <c r="A154" s="106">
        <f t="shared" si="4"/>
        <v>143</v>
      </c>
      <c r="B154" s="127" t="s">
        <v>158</v>
      </c>
      <c r="C154" s="128" t="s">
        <v>43</v>
      </c>
      <c r="D154" s="128" t="s">
        <v>76</v>
      </c>
      <c r="E154" s="128" t="s">
        <v>516</v>
      </c>
      <c r="F154" s="128" t="s">
        <v>87</v>
      </c>
      <c r="G154" s="129">
        <v>30000</v>
      </c>
      <c r="H154" s="13">
        <f t="shared" si="5"/>
        <v>30</v>
      </c>
    </row>
    <row r="155" spans="1:8" ht="12.75">
      <c r="A155" s="106">
        <f t="shared" si="4"/>
        <v>144</v>
      </c>
      <c r="B155" s="127" t="s">
        <v>236</v>
      </c>
      <c r="C155" s="128" t="s">
        <v>43</v>
      </c>
      <c r="D155" s="128" t="s">
        <v>26</v>
      </c>
      <c r="E155" s="128" t="s">
        <v>261</v>
      </c>
      <c r="F155" s="128" t="s">
        <v>14</v>
      </c>
      <c r="G155" s="129">
        <v>31184800.79</v>
      </c>
      <c r="H155" s="13">
        <f t="shared" si="5"/>
        <v>31184.800789999998</v>
      </c>
    </row>
    <row r="156" spans="1:8" ht="12.75">
      <c r="A156" s="106">
        <f t="shared" si="4"/>
        <v>145</v>
      </c>
      <c r="B156" s="127" t="s">
        <v>237</v>
      </c>
      <c r="C156" s="128" t="s">
        <v>43</v>
      </c>
      <c r="D156" s="128" t="s">
        <v>27</v>
      </c>
      <c r="E156" s="128" t="s">
        <v>261</v>
      </c>
      <c r="F156" s="128" t="s">
        <v>14</v>
      </c>
      <c r="G156" s="129">
        <v>2838941</v>
      </c>
      <c r="H156" s="13">
        <f t="shared" si="5"/>
        <v>2838.941</v>
      </c>
    </row>
    <row r="157" spans="1:8" ht="38.25">
      <c r="A157" s="106">
        <f t="shared" si="4"/>
        <v>146</v>
      </c>
      <c r="B157" s="127" t="s">
        <v>517</v>
      </c>
      <c r="C157" s="128" t="s">
        <v>43</v>
      </c>
      <c r="D157" s="128" t="s">
        <v>27</v>
      </c>
      <c r="E157" s="128" t="s">
        <v>290</v>
      </c>
      <c r="F157" s="128" t="s">
        <v>14</v>
      </c>
      <c r="G157" s="129">
        <v>1558000</v>
      </c>
      <c r="H157" s="13">
        <f t="shared" si="5"/>
        <v>1558</v>
      </c>
    </row>
    <row r="158" spans="1:8" ht="38.25">
      <c r="A158" s="106">
        <f t="shared" si="4"/>
        <v>147</v>
      </c>
      <c r="B158" s="127" t="s">
        <v>518</v>
      </c>
      <c r="C158" s="128" t="s">
        <v>43</v>
      </c>
      <c r="D158" s="128" t="s">
        <v>27</v>
      </c>
      <c r="E158" s="128" t="s">
        <v>291</v>
      </c>
      <c r="F158" s="128" t="s">
        <v>14</v>
      </c>
      <c r="G158" s="129">
        <v>1558000</v>
      </c>
      <c r="H158" s="13">
        <f t="shared" si="5"/>
        <v>1558</v>
      </c>
    </row>
    <row r="159" spans="1:8" ht="25.5">
      <c r="A159" s="106">
        <f t="shared" si="4"/>
        <v>148</v>
      </c>
      <c r="B159" s="127" t="s">
        <v>519</v>
      </c>
      <c r="C159" s="128" t="s">
        <v>43</v>
      </c>
      <c r="D159" s="128" t="s">
        <v>27</v>
      </c>
      <c r="E159" s="128" t="s">
        <v>520</v>
      </c>
      <c r="F159" s="128" t="s">
        <v>14</v>
      </c>
      <c r="G159" s="129">
        <v>155000</v>
      </c>
      <c r="H159" s="13">
        <f t="shared" si="5"/>
        <v>155</v>
      </c>
    </row>
    <row r="160" spans="1:8" ht="38.25">
      <c r="A160" s="106">
        <f t="shared" si="4"/>
        <v>149</v>
      </c>
      <c r="B160" s="127" t="s">
        <v>410</v>
      </c>
      <c r="C160" s="128" t="s">
        <v>43</v>
      </c>
      <c r="D160" s="128" t="s">
        <v>27</v>
      </c>
      <c r="E160" s="128" t="s">
        <v>520</v>
      </c>
      <c r="F160" s="128" t="s">
        <v>83</v>
      </c>
      <c r="G160" s="129">
        <v>155000</v>
      </c>
      <c r="H160" s="13">
        <f t="shared" si="5"/>
        <v>155</v>
      </c>
    </row>
    <row r="161" spans="1:8" ht="38.25">
      <c r="A161" s="106">
        <f t="shared" si="4"/>
        <v>150</v>
      </c>
      <c r="B161" s="127" t="s">
        <v>521</v>
      </c>
      <c r="C161" s="128" t="s">
        <v>43</v>
      </c>
      <c r="D161" s="128" t="s">
        <v>27</v>
      </c>
      <c r="E161" s="128" t="s">
        <v>292</v>
      </c>
      <c r="F161" s="128" t="s">
        <v>14</v>
      </c>
      <c r="G161" s="129">
        <v>600000</v>
      </c>
      <c r="H161" s="13">
        <f t="shared" si="5"/>
        <v>600</v>
      </c>
    </row>
    <row r="162" spans="1:8" ht="38.25">
      <c r="A162" s="106">
        <f t="shared" si="4"/>
        <v>151</v>
      </c>
      <c r="B162" s="127" t="s">
        <v>410</v>
      </c>
      <c r="C162" s="128" t="s">
        <v>43</v>
      </c>
      <c r="D162" s="128" t="s">
        <v>27</v>
      </c>
      <c r="E162" s="128" t="s">
        <v>292</v>
      </c>
      <c r="F162" s="128" t="s">
        <v>83</v>
      </c>
      <c r="G162" s="129">
        <v>600000</v>
      </c>
      <c r="H162" s="13">
        <f t="shared" si="5"/>
        <v>600</v>
      </c>
    </row>
    <row r="163" spans="1:8" ht="38.25">
      <c r="A163" s="106">
        <f t="shared" si="4"/>
        <v>152</v>
      </c>
      <c r="B163" s="127" t="s">
        <v>454</v>
      </c>
      <c r="C163" s="128" t="s">
        <v>43</v>
      </c>
      <c r="D163" s="128" t="s">
        <v>27</v>
      </c>
      <c r="E163" s="128" t="s">
        <v>293</v>
      </c>
      <c r="F163" s="128" t="s">
        <v>14</v>
      </c>
      <c r="G163" s="129">
        <v>600000</v>
      </c>
      <c r="H163" s="13">
        <f t="shared" si="5"/>
        <v>600</v>
      </c>
    </row>
    <row r="164" spans="1:8" ht="38.25">
      <c r="A164" s="106">
        <f t="shared" si="4"/>
        <v>153</v>
      </c>
      <c r="B164" s="127" t="s">
        <v>410</v>
      </c>
      <c r="C164" s="128" t="s">
        <v>43</v>
      </c>
      <c r="D164" s="128" t="s">
        <v>27</v>
      </c>
      <c r="E164" s="128" t="s">
        <v>293</v>
      </c>
      <c r="F164" s="128" t="s">
        <v>83</v>
      </c>
      <c r="G164" s="129">
        <v>600000</v>
      </c>
      <c r="H164" s="13">
        <f t="shared" si="5"/>
        <v>600</v>
      </c>
    </row>
    <row r="165" spans="1:8" ht="38.25">
      <c r="A165" s="106">
        <f t="shared" si="4"/>
        <v>154</v>
      </c>
      <c r="B165" s="127" t="s">
        <v>177</v>
      </c>
      <c r="C165" s="128" t="s">
        <v>43</v>
      </c>
      <c r="D165" s="128" t="s">
        <v>27</v>
      </c>
      <c r="E165" s="128" t="s">
        <v>294</v>
      </c>
      <c r="F165" s="128" t="s">
        <v>14</v>
      </c>
      <c r="G165" s="129">
        <v>130000</v>
      </c>
      <c r="H165" s="13">
        <f t="shared" si="5"/>
        <v>130</v>
      </c>
    </row>
    <row r="166" spans="1:8" ht="25.5">
      <c r="A166" s="106">
        <f t="shared" si="4"/>
        <v>155</v>
      </c>
      <c r="B166" s="127" t="s">
        <v>158</v>
      </c>
      <c r="C166" s="128" t="s">
        <v>43</v>
      </c>
      <c r="D166" s="128" t="s">
        <v>27</v>
      </c>
      <c r="E166" s="128" t="s">
        <v>294</v>
      </c>
      <c r="F166" s="128" t="s">
        <v>87</v>
      </c>
      <c r="G166" s="129">
        <v>130000</v>
      </c>
      <c r="H166" s="13">
        <f t="shared" si="5"/>
        <v>130</v>
      </c>
    </row>
    <row r="167" spans="1:8" ht="25.5">
      <c r="A167" s="106">
        <f t="shared" si="4"/>
        <v>156</v>
      </c>
      <c r="B167" s="127" t="s">
        <v>1117</v>
      </c>
      <c r="C167" s="128" t="s">
        <v>43</v>
      </c>
      <c r="D167" s="128" t="s">
        <v>27</v>
      </c>
      <c r="E167" s="128" t="s">
        <v>1118</v>
      </c>
      <c r="F167" s="128" t="s">
        <v>14</v>
      </c>
      <c r="G167" s="129">
        <v>25000</v>
      </c>
      <c r="H167" s="13">
        <f t="shared" si="5"/>
        <v>25</v>
      </c>
    </row>
    <row r="168" spans="1:8" ht="25.5">
      <c r="A168" s="106">
        <f t="shared" si="4"/>
        <v>157</v>
      </c>
      <c r="B168" s="127" t="s">
        <v>158</v>
      </c>
      <c r="C168" s="128" t="s">
        <v>43</v>
      </c>
      <c r="D168" s="128" t="s">
        <v>27</v>
      </c>
      <c r="E168" s="128" t="s">
        <v>1118</v>
      </c>
      <c r="F168" s="128" t="s">
        <v>87</v>
      </c>
      <c r="G168" s="129">
        <v>25000</v>
      </c>
      <c r="H168" s="13">
        <f t="shared" si="5"/>
        <v>25</v>
      </c>
    </row>
    <row r="169" spans="1:8" ht="25.5">
      <c r="A169" s="106">
        <f t="shared" si="4"/>
        <v>158</v>
      </c>
      <c r="B169" s="127" t="s">
        <v>884</v>
      </c>
      <c r="C169" s="128" t="s">
        <v>43</v>
      </c>
      <c r="D169" s="128" t="s">
        <v>27</v>
      </c>
      <c r="E169" s="128" t="s">
        <v>885</v>
      </c>
      <c r="F169" s="128" t="s">
        <v>14</v>
      </c>
      <c r="G169" s="129">
        <v>48000</v>
      </c>
      <c r="H169" s="13">
        <f t="shared" si="5"/>
        <v>48</v>
      </c>
    </row>
    <row r="170" spans="1:8" ht="25.5">
      <c r="A170" s="106">
        <f t="shared" si="4"/>
        <v>159</v>
      </c>
      <c r="B170" s="127" t="s">
        <v>158</v>
      </c>
      <c r="C170" s="128" t="s">
        <v>43</v>
      </c>
      <c r="D170" s="128" t="s">
        <v>27</v>
      </c>
      <c r="E170" s="128" t="s">
        <v>885</v>
      </c>
      <c r="F170" s="128" t="s">
        <v>87</v>
      </c>
      <c r="G170" s="129">
        <v>48000</v>
      </c>
      <c r="H170" s="13">
        <f t="shared" si="5"/>
        <v>48</v>
      </c>
    </row>
    <row r="171" spans="1:8" ht="12.75">
      <c r="A171" s="106">
        <f t="shared" si="4"/>
        <v>160</v>
      </c>
      <c r="B171" s="127" t="s">
        <v>95</v>
      </c>
      <c r="C171" s="128" t="s">
        <v>43</v>
      </c>
      <c r="D171" s="128" t="s">
        <v>27</v>
      </c>
      <c r="E171" s="128" t="s">
        <v>262</v>
      </c>
      <c r="F171" s="128" t="s">
        <v>14</v>
      </c>
      <c r="G171" s="129">
        <v>1280941</v>
      </c>
      <c r="H171" s="13">
        <f t="shared" si="5"/>
        <v>1280.941</v>
      </c>
    </row>
    <row r="172" spans="1:8" ht="63.75">
      <c r="A172" s="106">
        <f t="shared" si="4"/>
        <v>161</v>
      </c>
      <c r="B172" s="127" t="s">
        <v>436</v>
      </c>
      <c r="C172" s="128" t="s">
        <v>43</v>
      </c>
      <c r="D172" s="128" t="s">
        <v>27</v>
      </c>
      <c r="E172" s="128" t="s">
        <v>295</v>
      </c>
      <c r="F172" s="128" t="s">
        <v>14</v>
      </c>
      <c r="G172" s="129">
        <v>729041</v>
      </c>
      <c r="H172" s="13">
        <f t="shared" si="5"/>
        <v>729.041</v>
      </c>
    </row>
    <row r="173" spans="1:8" ht="25.5">
      <c r="A173" s="106">
        <f t="shared" si="4"/>
        <v>162</v>
      </c>
      <c r="B173" s="127" t="s">
        <v>158</v>
      </c>
      <c r="C173" s="128" t="s">
        <v>43</v>
      </c>
      <c r="D173" s="128" t="s">
        <v>27</v>
      </c>
      <c r="E173" s="128" t="s">
        <v>295</v>
      </c>
      <c r="F173" s="128" t="s">
        <v>87</v>
      </c>
      <c r="G173" s="129">
        <v>729041</v>
      </c>
      <c r="H173" s="13">
        <f t="shared" si="5"/>
        <v>729.041</v>
      </c>
    </row>
    <row r="174" spans="1:8" ht="63.75">
      <c r="A174" s="106">
        <f t="shared" si="4"/>
        <v>163</v>
      </c>
      <c r="B174" s="127" t="s">
        <v>672</v>
      </c>
      <c r="C174" s="128" t="s">
        <v>43</v>
      </c>
      <c r="D174" s="128" t="s">
        <v>27</v>
      </c>
      <c r="E174" s="128" t="s">
        <v>673</v>
      </c>
      <c r="F174" s="128" t="s">
        <v>14</v>
      </c>
      <c r="G174" s="129">
        <v>551900</v>
      </c>
      <c r="H174" s="13">
        <f t="shared" si="5"/>
        <v>551.9</v>
      </c>
    </row>
    <row r="175" spans="1:8" ht="25.5">
      <c r="A175" s="106">
        <f t="shared" si="4"/>
        <v>164</v>
      </c>
      <c r="B175" s="127" t="s">
        <v>158</v>
      </c>
      <c r="C175" s="128" t="s">
        <v>43</v>
      </c>
      <c r="D175" s="128" t="s">
        <v>27</v>
      </c>
      <c r="E175" s="128" t="s">
        <v>673</v>
      </c>
      <c r="F175" s="128" t="s">
        <v>87</v>
      </c>
      <c r="G175" s="129">
        <v>551900</v>
      </c>
      <c r="H175" s="13">
        <f t="shared" si="5"/>
        <v>551.9</v>
      </c>
    </row>
    <row r="176" spans="1:8" ht="12.75">
      <c r="A176" s="106">
        <f t="shared" si="4"/>
        <v>165</v>
      </c>
      <c r="B176" s="127" t="s">
        <v>698</v>
      </c>
      <c r="C176" s="128" t="s">
        <v>43</v>
      </c>
      <c r="D176" s="128" t="s">
        <v>218</v>
      </c>
      <c r="E176" s="128" t="s">
        <v>261</v>
      </c>
      <c r="F176" s="128" t="s">
        <v>14</v>
      </c>
      <c r="G176" s="129">
        <v>14035531</v>
      </c>
      <c r="H176" s="13">
        <f t="shared" si="5"/>
        <v>14035.531</v>
      </c>
    </row>
    <row r="177" spans="1:8" ht="38.25">
      <c r="A177" s="106">
        <f t="shared" si="4"/>
        <v>166</v>
      </c>
      <c r="B177" s="127" t="s">
        <v>489</v>
      </c>
      <c r="C177" s="128" t="s">
        <v>43</v>
      </c>
      <c r="D177" s="128" t="s">
        <v>218</v>
      </c>
      <c r="E177" s="128" t="s">
        <v>277</v>
      </c>
      <c r="F177" s="128" t="s">
        <v>14</v>
      </c>
      <c r="G177" s="129">
        <v>14035531</v>
      </c>
      <c r="H177" s="13">
        <f t="shared" si="5"/>
        <v>14035.531</v>
      </c>
    </row>
    <row r="178" spans="1:8" ht="51">
      <c r="A178" s="106">
        <f t="shared" si="4"/>
        <v>167</v>
      </c>
      <c r="B178" s="127" t="s">
        <v>499</v>
      </c>
      <c r="C178" s="128" t="s">
        <v>43</v>
      </c>
      <c r="D178" s="128" t="s">
        <v>218</v>
      </c>
      <c r="E178" s="128" t="s">
        <v>278</v>
      </c>
      <c r="F178" s="128" t="s">
        <v>14</v>
      </c>
      <c r="G178" s="129">
        <v>14035531</v>
      </c>
      <c r="H178" s="13">
        <f t="shared" si="5"/>
        <v>14035.531</v>
      </c>
    </row>
    <row r="179" spans="1:8" ht="63.75">
      <c r="A179" s="106">
        <f t="shared" si="4"/>
        <v>168</v>
      </c>
      <c r="B179" s="127" t="s">
        <v>522</v>
      </c>
      <c r="C179" s="128" t="s">
        <v>43</v>
      </c>
      <c r="D179" s="128" t="s">
        <v>218</v>
      </c>
      <c r="E179" s="128" t="s">
        <v>296</v>
      </c>
      <c r="F179" s="128" t="s">
        <v>14</v>
      </c>
      <c r="G179" s="129">
        <v>14035531</v>
      </c>
      <c r="H179" s="13">
        <f t="shared" si="5"/>
        <v>14035.531</v>
      </c>
    </row>
    <row r="180" spans="1:8" ht="12.75">
      <c r="A180" s="106">
        <f t="shared" si="4"/>
        <v>169</v>
      </c>
      <c r="B180" s="127" t="s">
        <v>161</v>
      </c>
      <c r="C180" s="128" t="s">
        <v>43</v>
      </c>
      <c r="D180" s="128" t="s">
        <v>218</v>
      </c>
      <c r="E180" s="128" t="s">
        <v>296</v>
      </c>
      <c r="F180" s="128" t="s">
        <v>88</v>
      </c>
      <c r="G180" s="129">
        <v>333767</v>
      </c>
      <c r="H180" s="13">
        <f t="shared" si="5"/>
        <v>333.767</v>
      </c>
    </row>
    <row r="181" spans="1:8" ht="25.5">
      <c r="A181" s="106">
        <f t="shared" si="4"/>
        <v>170</v>
      </c>
      <c r="B181" s="127" t="s">
        <v>158</v>
      </c>
      <c r="C181" s="128" t="s">
        <v>43</v>
      </c>
      <c r="D181" s="128" t="s">
        <v>218</v>
      </c>
      <c r="E181" s="128" t="s">
        <v>296</v>
      </c>
      <c r="F181" s="128" t="s">
        <v>87</v>
      </c>
      <c r="G181" s="129">
        <v>13575917</v>
      </c>
      <c r="H181" s="13">
        <f t="shared" si="5"/>
        <v>13575.917</v>
      </c>
    </row>
    <row r="182" spans="1:8" ht="12.75">
      <c r="A182" s="106">
        <f t="shared" si="4"/>
        <v>171</v>
      </c>
      <c r="B182" s="127" t="s">
        <v>162</v>
      </c>
      <c r="C182" s="128" t="s">
        <v>43</v>
      </c>
      <c r="D182" s="128" t="s">
        <v>218</v>
      </c>
      <c r="E182" s="128" t="s">
        <v>296</v>
      </c>
      <c r="F182" s="128" t="s">
        <v>89</v>
      </c>
      <c r="G182" s="129">
        <v>125847</v>
      </c>
      <c r="H182" s="13">
        <f t="shared" si="5"/>
        <v>125.847</v>
      </c>
    </row>
    <row r="183" spans="1:8" ht="12.75">
      <c r="A183" s="106">
        <f t="shared" si="4"/>
        <v>172</v>
      </c>
      <c r="B183" s="127" t="s">
        <v>426</v>
      </c>
      <c r="C183" s="128" t="s">
        <v>43</v>
      </c>
      <c r="D183" s="128" t="s">
        <v>420</v>
      </c>
      <c r="E183" s="128" t="s">
        <v>261</v>
      </c>
      <c r="F183" s="128" t="s">
        <v>14</v>
      </c>
      <c r="G183" s="129">
        <v>3723938</v>
      </c>
      <c r="H183" s="13">
        <f t="shared" si="5"/>
        <v>3723.938</v>
      </c>
    </row>
    <row r="184" spans="1:8" ht="38.25">
      <c r="A184" s="106">
        <f t="shared" si="4"/>
        <v>173</v>
      </c>
      <c r="B184" s="127" t="s">
        <v>523</v>
      </c>
      <c r="C184" s="128" t="s">
        <v>43</v>
      </c>
      <c r="D184" s="128" t="s">
        <v>420</v>
      </c>
      <c r="E184" s="128" t="s">
        <v>524</v>
      </c>
      <c r="F184" s="128" t="s">
        <v>14</v>
      </c>
      <c r="G184" s="129">
        <v>3723938</v>
      </c>
      <c r="H184" s="13">
        <f t="shared" si="5"/>
        <v>3723.938</v>
      </c>
    </row>
    <row r="185" spans="1:8" ht="38.25">
      <c r="A185" s="106">
        <f t="shared" si="4"/>
        <v>174</v>
      </c>
      <c r="B185" s="127" t="s">
        <v>427</v>
      </c>
      <c r="C185" s="128" t="s">
        <v>43</v>
      </c>
      <c r="D185" s="128" t="s">
        <v>420</v>
      </c>
      <c r="E185" s="128" t="s">
        <v>533</v>
      </c>
      <c r="F185" s="128" t="s">
        <v>14</v>
      </c>
      <c r="G185" s="129">
        <v>3723938</v>
      </c>
      <c r="H185" s="13">
        <f t="shared" si="5"/>
        <v>3723.938</v>
      </c>
    </row>
    <row r="186" spans="1:8" ht="12.75">
      <c r="A186" s="106">
        <f t="shared" si="4"/>
        <v>175</v>
      </c>
      <c r="B186" s="127" t="s">
        <v>161</v>
      </c>
      <c r="C186" s="128" t="s">
        <v>43</v>
      </c>
      <c r="D186" s="128" t="s">
        <v>420</v>
      </c>
      <c r="E186" s="128" t="s">
        <v>533</v>
      </c>
      <c r="F186" s="128" t="s">
        <v>88</v>
      </c>
      <c r="G186" s="129">
        <v>3366142</v>
      </c>
      <c r="H186" s="13">
        <f t="shared" si="5"/>
        <v>3366.142</v>
      </c>
    </row>
    <row r="187" spans="1:8" ht="25.5">
      <c r="A187" s="106">
        <f t="shared" si="4"/>
        <v>176</v>
      </c>
      <c r="B187" s="127" t="s">
        <v>158</v>
      </c>
      <c r="C187" s="128" t="s">
        <v>43</v>
      </c>
      <c r="D187" s="128" t="s">
        <v>420</v>
      </c>
      <c r="E187" s="128" t="s">
        <v>533</v>
      </c>
      <c r="F187" s="128" t="s">
        <v>87</v>
      </c>
      <c r="G187" s="129">
        <v>335630</v>
      </c>
      <c r="H187" s="13">
        <f t="shared" si="5"/>
        <v>335.63</v>
      </c>
    </row>
    <row r="188" spans="1:8" ht="12.75">
      <c r="A188" s="106">
        <f t="shared" si="4"/>
        <v>177</v>
      </c>
      <c r="B188" s="127" t="s">
        <v>162</v>
      </c>
      <c r="C188" s="128" t="s">
        <v>43</v>
      </c>
      <c r="D188" s="128" t="s">
        <v>420</v>
      </c>
      <c r="E188" s="128" t="s">
        <v>533</v>
      </c>
      <c r="F188" s="128" t="s">
        <v>89</v>
      </c>
      <c r="G188" s="129">
        <v>22166</v>
      </c>
      <c r="H188" s="13">
        <f t="shared" si="5"/>
        <v>22.166</v>
      </c>
    </row>
    <row r="189" spans="1:8" ht="12.75">
      <c r="A189" s="106">
        <f t="shared" si="4"/>
        <v>178</v>
      </c>
      <c r="B189" s="127" t="s">
        <v>699</v>
      </c>
      <c r="C189" s="128" t="s">
        <v>43</v>
      </c>
      <c r="D189" s="128" t="s">
        <v>44</v>
      </c>
      <c r="E189" s="128" t="s">
        <v>261</v>
      </c>
      <c r="F189" s="128" t="s">
        <v>14</v>
      </c>
      <c r="G189" s="129">
        <v>10186390.79</v>
      </c>
      <c r="H189" s="13">
        <f t="shared" si="5"/>
        <v>10186.39079</v>
      </c>
    </row>
    <row r="190" spans="1:8" ht="38.25">
      <c r="A190" s="106">
        <f t="shared" si="4"/>
        <v>179</v>
      </c>
      <c r="B190" s="127" t="s">
        <v>517</v>
      </c>
      <c r="C190" s="128" t="s">
        <v>43</v>
      </c>
      <c r="D190" s="128" t="s">
        <v>44</v>
      </c>
      <c r="E190" s="128" t="s">
        <v>290</v>
      </c>
      <c r="F190" s="128" t="s">
        <v>14</v>
      </c>
      <c r="G190" s="129">
        <v>10186390.79</v>
      </c>
      <c r="H190" s="13">
        <f t="shared" si="5"/>
        <v>10186.39079</v>
      </c>
    </row>
    <row r="191" spans="1:8" ht="12.75">
      <c r="A191" s="106">
        <f t="shared" si="4"/>
        <v>180</v>
      </c>
      <c r="B191" s="127" t="s">
        <v>534</v>
      </c>
      <c r="C191" s="128" t="s">
        <v>43</v>
      </c>
      <c r="D191" s="128" t="s">
        <v>44</v>
      </c>
      <c r="E191" s="128" t="s">
        <v>301</v>
      </c>
      <c r="F191" s="128" t="s">
        <v>14</v>
      </c>
      <c r="G191" s="129">
        <v>10186390.79</v>
      </c>
      <c r="H191" s="13">
        <f t="shared" si="5"/>
        <v>10186.39079</v>
      </c>
    </row>
    <row r="192" spans="1:8" ht="25.5">
      <c r="A192" s="106">
        <f t="shared" si="4"/>
        <v>181</v>
      </c>
      <c r="B192" s="127" t="s">
        <v>178</v>
      </c>
      <c r="C192" s="128" t="s">
        <v>43</v>
      </c>
      <c r="D192" s="128" t="s">
        <v>44</v>
      </c>
      <c r="E192" s="128" t="s">
        <v>535</v>
      </c>
      <c r="F192" s="128" t="s">
        <v>14</v>
      </c>
      <c r="G192" s="129">
        <v>600000</v>
      </c>
      <c r="H192" s="13">
        <f t="shared" si="5"/>
        <v>600</v>
      </c>
    </row>
    <row r="193" spans="1:8" ht="25.5">
      <c r="A193" s="106">
        <f t="shared" si="4"/>
        <v>182</v>
      </c>
      <c r="B193" s="127" t="s">
        <v>158</v>
      </c>
      <c r="C193" s="128" t="s">
        <v>43</v>
      </c>
      <c r="D193" s="128" t="s">
        <v>44</v>
      </c>
      <c r="E193" s="128" t="s">
        <v>535</v>
      </c>
      <c r="F193" s="128" t="s">
        <v>87</v>
      </c>
      <c r="G193" s="129">
        <v>600000</v>
      </c>
      <c r="H193" s="13">
        <f t="shared" si="5"/>
        <v>600</v>
      </c>
    </row>
    <row r="194" spans="1:8" ht="25.5">
      <c r="A194" s="106">
        <f t="shared" si="4"/>
        <v>183</v>
      </c>
      <c r="B194" s="127" t="s">
        <v>536</v>
      </c>
      <c r="C194" s="128" t="s">
        <v>43</v>
      </c>
      <c r="D194" s="128" t="s">
        <v>44</v>
      </c>
      <c r="E194" s="128" t="s">
        <v>537</v>
      </c>
      <c r="F194" s="128" t="s">
        <v>14</v>
      </c>
      <c r="G194" s="129">
        <v>672016</v>
      </c>
      <c r="H194" s="13">
        <f t="shared" si="5"/>
        <v>672.016</v>
      </c>
    </row>
    <row r="195" spans="1:8" ht="25.5">
      <c r="A195" s="106">
        <f t="shared" si="4"/>
        <v>184</v>
      </c>
      <c r="B195" s="127" t="s">
        <v>158</v>
      </c>
      <c r="C195" s="128" t="s">
        <v>43</v>
      </c>
      <c r="D195" s="128" t="s">
        <v>44</v>
      </c>
      <c r="E195" s="128" t="s">
        <v>537</v>
      </c>
      <c r="F195" s="128" t="s">
        <v>87</v>
      </c>
      <c r="G195" s="129">
        <v>672016</v>
      </c>
      <c r="H195" s="13">
        <f t="shared" si="5"/>
        <v>672.016</v>
      </c>
    </row>
    <row r="196" spans="1:8" ht="38.25">
      <c r="A196" s="106">
        <f t="shared" si="4"/>
        <v>185</v>
      </c>
      <c r="B196" s="127" t="s">
        <v>831</v>
      </c>
      <c r="C196" s="128" t="s">
        <v>43</v>
      </c>
      <c r="D196" s="128" t="s">
        <v>44</v>
      </c>
      <c r="E196" s="128" t="s">
        <v>823</v>
      </c>
      <c r="F196" s="128" t="s">
        <v>14</v>
      </c>
      <c r="G196" s="129">
        <v>8371142.4</v>
      </c>
      <c r="H196" s="13">
        <f t="shared" si="5"/>
        <v>8371.1424</v>
      </c>
    </row>
    <row r="197" spans="1:8" ht="12.75">
      <c r="A197" s="106">
        <f t="shared" si="4"/>
        <v>186</v>
      </c>
      <c r="B197" s="127" t="s">
        <v>832</v>
      </c>
      <c r="C197" s="128" t="s">
        <v>43</v>
      </c>
      <c r="D197" s="128" t="s">
        <v>44</v>
      </c>
      <c r="E197" s="128" t="s">
        <v>823</v>
      </c>
      <c r="F197" s="128" t="s">
        <v>825</v>
      </c>
      <c r="G197" s="129">
        <v>8219589</v>
      </c>
      <c r="H197" s="13">
        <f t="shared" si="5"/>
        <v>8219.589</v>
      </c>
    </row>
    <row r="198" spans="1:8" ht="12.75">
      <c r="A198" s="106">
        <f t="shared" si="4"/>
        <v>187</v>
      </c>
      <c r="B198" s="127" t="s">
        <v>188</v>
      </c>
      <c r="C198" s="128" t="s">
        <v>43</v>
      </c>
      <c r="D198" s="128" t="s">
        <v>44</v>
      </c>
      <c r="E198" s="128" t="s">
        <v>823</v>
      </c>
      <c r="F198" s="128" t="s">
        <v>85</v>
      </c>
      <c r="G198" s="129">
        <v>151553.4</v>
      </c>
      <c r="H198" s="13">
        <f t="shared" si="5"/>
        <v>151.55339999999998</v>
      </c>
    </row>
    <row r="199" spans="1:8" ht="38.25">
      <c r="A199" s="106">
        <f t="shared" si="4"/>
        <v>188</v>
      </c>
      <c r="B199" s="127" t="s">
        <v>1133</v>
      </c>
      <c r="C199" s="128" t="s">
        <v>43</v>
      </c>
      <c r="D199" s="128" t="s">
        <v>44</v>
      </c>
      <c r="E199" s="128" t="s">
        <v>1134</v>
      </c>
      <c r="F199" s="128" t="s">
        <v>14</v>
      </c>
      <c r="G199" s="129">
        <v>543232.39</v>
      </c>
      <c r="H199" s="13">
        <f t="shared" si="5"/>
        <v>543.23239</v>
      </c>
    </row>
    <row r="200" spans="1:8" ht="12.75">
      <c r="A200" s="106">
        <f t="shared" si="4"/>
        <v>189</v>
      </c>
      <c r="B200" s="127" t="s">
        <v>188</v>
      </c>
      <c r="C200" s="128" t="s">
        <v>43</v>
      </c>
      <c r="D200" s="128" t="s">
        <v>44</v>
      </c>
      <c r="E200" s="128" t="s">
        <v>1134</v>
      </c>
      <c r="F200" s="128" t="s">
        <v>85</v>
      </c>
      <c r="G200" s="129">
        <v>543232.39</v>
      </c>
      <c r="H200" s="13">
        <f t="shared" si="5"/>
        <v>543.23239</v>
      </c>
    </row>
    <row r="201" spans="1:8" ht="12.75">
      <c r="A201" s="106">
        <f t="shared" si="4"/>
        <v>190</v>
      </c>
      <c r="B201" s="127" t="s">
        <v>238</v>
      </c>
      <c r="C201" s="128" t="s">
        <v>43</v>
      </c>
      <c r="D201" s="128" t="s">
        <v>28</v>
      </c>
      <c r="E201" s="128" t="s">
        <v>261</v>
      </c>
      <c r="F201" s="128" t="s">
        <v>14</v>
      </c>
      <c r="G201" s="129">
        <v>400000</v>
      </c>
      <c r="H201" s="13">
        <f t="shared" si="5"/>
        <v>400</v>
      </c>
    </row>
    <row r="202" spans="1:8" ht="38.25">
      <c r="A202" s="106">
        <f t="shared" si="4"/>
        <v>191</v>
      </c>
      <c r="B202" s="127" t="s">
        <v>538</v>
      </c>
      <c r="C202" s="128" t="s">
        <v>43</v>
      </c>
      <c r="D202" s="128" t="s">
        <v>28</v>
      </c>
      <c r="E202" s="128" t="s">
        <v>298</v>
      </c>
      <c r="F202" s="128" t="s">
        <v>14</v>
      </c>
      <c r="G202" s="129">
        <v>300000</v>
      </c>
      <c r="H202" s="13">
        <f t="shared" si="5"/>
        <v>300</v>
      </c>
    </row>
    <row r="203" spans="1:8" ht="25.5">
      <c r="A203" s="106">
        <f t="shared" si="4"/>
        <v>192</v>
      </c>
      <c r="B203" s="127" t="s">
        <v>539</v>
      </c>
      <c r="C203" s="128" t="s">
        <v>43</v>
      </c>
      <c r="D203" s="128" t="s">
        <v>28</v>
      </c>
      <c r="E203" s="128" t="s">
        <v>299</v>
      </c>
      <c r="F203" s="128" t="s">
        <v>14</v>
      </c>
      <c r="G203" s="129">
        <v>300000</v>
      </c>
      <c r="H203" s="13">
        <f t="shared" si="5"/>
        <v>300</v>
      </c>
    </row>
    <row r="204" spans="1:8" ht="25.5">
      <c r="A204" s="106">
        <f t="shared" si="4"/>
        <v>193</v>
      </c>
      <c r="B204" s="127" t="s">
        <v>797</v>
      </c>
      <c r="C204" s="128" t="s">
        <v>43</v>
      </c>
      <c r="D204" s="128" t="s">
        <v>28</v>
      </c>
      <c r="E204" s="128" t="s">
        <v>798</v>
      </c>
      <c r="F204" s="128" t="s">
        <v>14</v>
      </c>
      <c r="G204" s="129">
        <v>300000</v>
      </c>
      <c r="H204" s="13">
        <f t="shared" si="5"/>
        <v>300</v>
      </c>
    </row>
    <row r="205" spans="1:8" ht="38.25">
      <c r="A205" s="106">
        <f aca="true" t="shared" si="6" ref="A205:A268">1+A204</f>
        <v>194</v>
      </c>
      <c r="B205" s="127" t="s">
        <v>410</v>
      </c>
      <c r="C205" s="128" t="s">
        <v>43</v>
      </c>
      <c r="D205" s="128" t="s">
        <v>28</v>
      </c>
      <c r="E205" s="128" t="s">
        <v>798</v>
      </c>
      <c r="F205" s="128" t="s">
        <v>83</v>
      </c>
      <c r="G205" s="129">
        <v>300000</v>
      </c>
      <c r="H205" s="13">
        <f aca="true" t="shared" si="7" ref="H205:H268">G205/1000</f>
        <v>300</v>
      </c>
    </row>
    <row r="206" spans="1:8" ht="38.25">
      <c r="A206" s="106">
        <f t="shared" si="6"/>
        <v>195</v>
      </c>
      <c r="B206" s="127" t="s">
        <v>486</v>
      </c>
      <c r="C206" s="128" t="s">
        <v>43</v>
      </c>
      <c r="D206" s="128" t="s">
        <v>28</v>
      </c>
      <c r="E206" s="128" t="s">
        <v>272</v>
      </c>
      <c r="F206" s="128" t="s">
        <v>14</v>
      </c>
      <c r="G206" s="129">
        <v>100000</v>
      </c>
      <c r="H206" s="13">
        <f t="shared" si="7"/>
        <v>100</v>
      </c>
    </row>
    <row r="207" spans="1:8" ht="63.75">
      <c r="A207" s="106">
        <f t="shared" si="6"/>
        <v>196</v>
      </c>
      <c r="B207" s="127" t="s">
        <v>1088</v>
      </c>
      <c r="C207" s="128" t="s">
        <v>43</v>
      </c>
      <c r="D207" s="128" t="s">
        <v>28</v>
      </c>
      <c r="E207" s="128" t="s">
        <v>1089</v>
      </c>
      <c r="F207" s="128" t="s">
        <v>14</v>
      </c>
      <c r="G207" s="129">
        <v>100000</v>
      </c>
      <c r="H207" s="13">
        <f t="shared" si="7"/>
        <v>100</v>
      </c>
    </row>
    <row r="208" spans="1:8" ht="12.75">
      <c r="A208" s="106">
        <f t="shared" si="6"/>
        <v>197</v>
      </c>
      <c r="B208" s="127" t="s">
        <v>188</v>
      </c>
      <c r="C208" s="128" t="s">
        <v>43</v>
      </c>
      <c r="D208" s="128" t="s">
        <v>28</v>
      </c>
      <c r="E208" s="128" t="s">
        <v>1089</v>
      </c>
      <c r="F208" s="128" t="s">
        <v>85</v>
      </c>
      <c r="G208" s="129">
        <v>100000</v>
      </c>
      <c r="H208" s="13">
        <f t="shared" si="7"/>
        <v>100</v>
      </c>
    </row>
    <row r="209" spans="1:8" ht="12.75">
      <c r="A209" s="106">
        <f t="shared" si="6"/>
        <v>198</v>
      </c>
      <c r="B209" s="127" t="s">
        <v>239</v>
      </c>
      <c r="C209" s="128" t="s">
        <v>43</v>
      </c>
      <c r="D209" s="128" t="s">
        <v>29</v>
      </c>
      <c r="E209" s="128" t="s">
        <v>261</v>
      </c>
      <c r="F209" s="128" t="s">
        <v>14</v>
      </c>
      <c r="G209" s="129">
        <v>19992742.45</v>
      </c>
      <c r="H209" s="13">
        <f t="shared" si="7"/>
        <v>19992.742449999998</v>
      </c>
    </row>
    <row r="210" spans="1:8" ht="12.75">
      <c r="A210" s="106">
        <f t="shared" si="6"/>
        <v>199</v>
      </c>
      <c r="B210" s="127" t="s">
        <v>455</v>
      </c>
      <c r="C210" s="128" t="s">
        <v>43</v>
      </c>
      <c r="D210" s="128" t="s">
        <v>220</v>
      </c>
      <c r="E210" s="128" t="s">
        <v>261</v>
      </c>
      <c r="F210" s="128" t="s">
        <v>14</v>
      </c>
      <c r="G210" s="129">
        <v>11492742.45</v>
      </c>
      <c r="H210" s="13">
        <f t="shared" si="7"/>
        <v>11492.74245</v>
      </c>
    </row>
    <row r="211" spans="1:8" ht="38.25">
      <c r="A211" s="106">
        <f t="shared" si="6"/>
        <v>200</v>
      </c>
      <c r="B211" s="127" t="s">
        <v>517</v>
      </c>
      <c r="C211" s="128" t="s">
        <v>43</v>
      </c>
      <c r="D211" s="128" t="s">
        <v>220</v>
      </c>
      <c r="E211" s="128" t="s">
        <v>290</v>
      </c>
      <c r="F211" s="128" t="s">
        <v>14</v>
      </c>
      <c r="G211" s="129">
        <v>9290596.41</v>
      </c>
      <c r="H211" s="13">
        <f t="shared" si="7"/>
        <v>9290.59641</v>
      </c>
    </row>
    <row r="212" spans="1:8" ht="25.5">
      <c r="A212" s="106">
        <f t="shared" si="6"/>
        <v>201</v>
      </c>
      <c r="B212" s="127" t="s">
        <v>540</v>
      </c>
      <c r="C212" s="128" t="s">
        <v>43</v>
      </c>
      <c r="D212" s="128" t="s">
        <v>220</v>
      </c>
      <c r="E212" s="128" t="s">
        <v>300</v>
      </c>
      <c r="F212" s="128" t="s">
        <v>14</v>
      </c>
      <c r="G212" s="129">
        <v>9290596.41</v>
      </c>
      <c r="H212" s="13">
        <f t="shared" si="7"/>
        <v>9290.59641</v>
      </c>
    </row>
    <row r="213" spans="1:8" ht="25.5">
      <c r="A213" s="106">
        <f t="shared" si="6"/>
        <v>202</v>
      </c>
      <c r="B213" s="127" t="s">
        <v>1065</v>
      </c>
      <c r="C213" s="128" t="s">
        <v>43</v>
      </c>
      <c r="D213" s="128" t="s">
        <v>220</v>
      </c>
      <c r="E213" s="128" t="s">
        <v>1066</v>
      </c>
      <c r="F213" s="128" t="s">
        <v>14</v>
      </c>
      <c r="G213" s="129">
        <v>2853109.65</v>
      </c>
      <c r="H213" s="13">
        <f t="shared" si="7"/>
        <v>2853.10965</v>
      </c>
    </row>
    <row r="214" spans="1:8" ht="12.75">
      <c r="A214" s="106">
        <f t="shared" si="6"/>
        <v>203</v>
      </c>
      <c r="B214" s="127" t="s">
        <v>188</v>
      </c>
      <c r="C214" s="128" t="s">
        <v>43</v>
      </c>
      <c r="D214" s="128" t="s">
        <v>220</v>
      </c>
      <c r="E214" s="128" t="s">
        <v>1066</v>
      </c>
      <c r="F214" s="128" t="s">
        <v>85</v>
      </c>
      <c r="G214" s="129">
        <v>2853109.65</v>
      </c>
      <c r="H214" s="13">
        <f t="shared" si="7"/>
        <v>2853.10965</v>
      </c>
    </row>
    <row r="215" spans="1:8" ht="63.75">
      <c r="A215" s="106">
        <f t="shared" si="6"/>
        <v>204</v>
      </c>
      <c r="B215" s="127" t="s">
        <v>799</v>
      </c>
      <c r="C215" s="128" t="s">
        <v>43</v>
      </c>
      <c r="D215" s="128" t="s">
        <v>220</v>
      </c>
      <c r="E215" s="128" t="s">
        <v>1135</v>
      </c>
      <c r="F215" s="128" t="s">
        <v>14</v>
      </c>
      <c r="G215" s="129">
        <v>4455200</v>
      </c>
      <c r="H215" s="13">
        <f t="shared" si="7"/>
        <v>4455.2</v>
      </c>
    </row>
    <row r="216" spans="1:8" ht="12.75">
      <c r="A216" s="106">
        <f t="shared" si="6"/>
        <v>205</v>
      </c>
      <c r="B216" s="127" t="s">
        <v>188</v>
      </c>
      <c r="C216" s="128" t="s">
        <v>43</v>
      </c>
      <c r="D216" s="128" t="s">
        <v>220</v>
      </c>
      <c r="E216" s="128" t="s">
        <v>1135</v>
      </c>
      <c r="F216" s="128" t="s">
        <v>85</v>
      </c>
      <c r="G216" s="129">
        <v>4455200</v>
      </c>
      <c r="H216" s="13">
        <f t="shared" si="7"/>
        <v>4455.2</v>
      </c>
    </row>
    <row r="217" spans="1:8" ht="38.25">
      <c r="A217" s="106">
        <f t="shared" si="6"/>
        <v>206</v>
      </c>
      <c r="B217" s="127" t="s">
        <v>886</v>
      </c>
      <c r="C217" s="128" t="s">
        <v>43</v>
      </c>
      <c r="D217" s="128" t="s">
        <v>220</v>
      </c>
      <c r="E217" s="128" t="s">
        <v>887</v>
      </c>
      <c r="F217" s="128" t="s">
        <v>14</v>
      </c>
      <c r="G217" s="129">
        <v>1895000</v>
      </c>
      <c r="H217" s="13">
        <f t="shared" si="7"/>
        <v>1895</v>
      </c>
    </row>
    <row r="218" spans="1:8" ht="12.75">
      <c r="A218" s="106">
        <f t="shared" si="6"/>
        <v>207</v>
      </c>
      <c r="B218" s="127" t="s">
        <v>188</v>
      </c>
      <c r="C218" s="128" t="s">
        <v>43</v>
      </c>
      <c r="D218" s="128" t="s">
        <v>220</v>
      </c>
      <c r="E218" s="128" t="s">
        <v>887</v>
      </c>
      <c r="F218" s="128" t="s">
        <v>85</v>
      </c>
      <c r="G218" s="129">
        <v>1895000</v>
      </c>
      <c r="H218" s="13">
        <f t="shared" si="7"/>
        <v>1895</v>
      </c>
    </row>
    <row r="219" spans="1:8" ht="51">
      <c r="A219" s="106">
        <f t="shared" si="6"/>
        <v>208</v>
      </c>
      <c r="B219" s="127" t="s">
        <v>1100</v>
      </c>
      <c r="C219" s="128" t="s">
        <v>43</v>
      </c>
      <c r="D219" s="128" t="s">
        <v>220</v>
      </c>
      <c r="E219" s="128" t="s">
        <v>1090</v>
      </c>
      <c r="F219" s="128" t="s">
        <v>14</v>
      </c>
      <c r="G219" s="129">
        <v>87286.76</v>
      </c>
      <c r="H219" s="13">
        <f t="shared" si="7"/>
        <v>87.28676</v>
      </c>
    </row>
    <row r="220" spans="1:8" ht="12.75">
      <c r="A220" s="106">
        <f t="shared" si="6"/>
        <v>209</v>
      </c>
      <c r="B220" s="127" t="s">
        <v>188</v>
      </c>
      <c r="C220" s="128" t="s">
        <v>43</v>
      </c>
      <c r="D220" s="128" t="s">
        <v>220</v>
      </c>
      <c r="E220" s="128" t="s">
        <v>1090</v>
      </c>
      <c r="F220" s="128" t="s">
        <v>85</v>
      </c>
      <c r="G220" s="129">
        <v>87286.76</v>
      </c>
      <c r="H220" s="13">
        <f t="shared" si="7"/>
        <v>87.28676</v>
      </c>
    </row>
    <row r="221" spans="1:8" ht="38.25">
      <c r="A221" s="106">
        <f t="shared" si="6"/>
        <v>210</v>
      </c>
      <c r="B221" s="127" t="s">
        <v>1173</v>
      </c>
      <c r="C221" s="128" t="s">
        <v>43</v>
      </c>
      <c r="D221" s="128" t="s">
        <v>220</v>
      </c>
      <c r="E221" s="128" t="s">
        <v>1174</v>
      </c>
      <c r="F221" s="128" t="s">
        <v>14</v>
      </c>
      <c r="G221" s="129">
        <v>498260</v>
      </c>
      <c r="H221" s="13">
        <f t="shared" si="7"/>
        <v>498.26</v>
      </c>
    </row>
    <row r="222" spans="1:8" ht="38.25">
      <c r="A222" s="106">
        <f t="shared" si="6"/>
        <v>211</v>
      </c>
      <c r="B222" s="127" t="s">
        <v>1175</v>
      </c>
      <c r="C222" s="128" t="s">
        <v>43</v>
      </c>
      <c r="D222" s="128" t="s">
        <v>220</v>
      </c>
      <c r="E222" s="128" t="s">
        <v>1176</v>
      </c>
      <c r="F222" s="128" t="s">
        <v>14</v>
      </c>
      <c r="G222" s="129">
        <v>498260</v>
      </c>
      <c r="H222" s="13">
        <f t="shared" si="7"/>
        <v>498.26</v>
      </c>
    </row>
    <row r="223" spans="1:8" ht="12.75">
      <c r="A223" s="106">
        <f t="shared" si="6"/>
        <v>212</v>
      </c>
      <c r="B223" s="127" t="s">
        <v>188</v>
      </c>
      <c r="C223" s="128" t="s">
        <v>43</v>
      </c>
      <c r="D223" s="128" t="s">
        <v>220</v>
      </c>
      <c r="E223" s="128" t="s">
        <v>1176</v>
      </c>
      <c r="F223" s="128" t="s">
        <v>85</v>
      </c>
      <c r="G223" s="129">
        <v>498260</v>
      </c>
      <c r="H223" s="13">
        <f t="shared" si="7"/>
        <v>498.26</v>
      </c>
    </row>
    <row r="224" spans="1:8" ht="12.75">
      <c r="A224" s="106">
        <f t="shared" si="6"/>
        <v>213</v>
      </c>
      <c r="B224" s="127" t="s">
        <v>95</v>
      </c>
      <c r="C224" s="128" t="s">
        <v>43</v>
      </c>
      <c r="D224" s="128" t="s">
        <v>220</v>
      </c>
      <c r="E224" s="128" t="s">
        <v>262</v>
      </c>
      <c r="F224" s="128" t="s">
        <v>14</v>
      </c>
      <c r="G224" s="129">
        <v>1703886.04</v>
      </c>
      <c r="H224" s="13">
        <f t="shared" si="7"/>
        <v>1703.88604</v>
      </c>
    </row>
    <row r="225" spans="1:8" ht="12.75">
      <c r="A225" s="106">
        <f t="shared" si="6"/>
        <v>214</v>
      </c>
      <c r="B225" s="127" t="s">
        <v>159</v>
      </c>
      <c r="C225" s="128" t="s">
        <v>43</v>
      </c>
      <c r="D225" s="128" t="s">
        <v>220</v>
      </c>
      <c r="E225" s="128" t="s">
        <v>263</v>
      </c>
      <c r="F225" s="128" t="s">
        <v>14</v>
      </c>
      <c r="G225" s="129">
        <v>1703886.04</v>
      </c>
      <c r="H225" s="13">
        <f t="shared" si="7"/>
        <v>1703.88604</v>
      </c>
    </row>
    <row r="226" spans="1:8" ht="12.75">
      <c r="A226" s="106">
        <f t="shared" si="6"/>
        <v>215</v>
      </c>
      <c r="B226" s="127" t="s">
        <v>188</v>
      </c>
      <c r="C226" s="128" t="s">
        <v>43</v>
      </c>
      <c r="D226" s="128" t="s">
        <v>220</v>
      </c>
      <c r="E226" s="128" t="s">
        <v>263</v>
      </c>
      <c r="F226" s="128" t="s">
        <v>85</v>
      </c>
      <c r="G226" s="129">
        <v>1703886.04</v>
      </c>
      <c r="H226" s="13">
        <f t="shared" si="7"/>
        <v>1703.88604</v>
      </c>
    </row>
    <row r="227" spans="1:8" ht="12.75">
      <c r="A227" s="106">
        <f t="shared" si="6"/>
        <v>216</v>
      </c>
      <c r="B227" s="127" t="s">
        <v>437</v>
      </c>
      <c r="C227" s="128" t="s">
        <v>43</v>
      </c>
      <c r="D227" s="128" t="s">
        <v>438</v>
      </c>
      <c r="E227" s="128" t="s">
        <v>261</v>
      </c>
      <c r="F227" s="128" t="s">
        <v>14</v>
      </c>
      <c r="G227" s="129">
        <v>8500000</v>
      </c>
      <c r="H227" s="13">
        <f t="shared" si="7"/>
        <v>8500</v>
      </c>
    </row>
    <row r="228" spans="1:8" ht="38.25">
      <c r="A228" s="106">
        <f t="shared" si="6"/>
        <v>217</v>
      </c>
      <c r="B228" s="127" t="s">
        <v>517</v>
      </c>
      <c r="C228" s="128" t="s">
        <v>43</v>
      </c>
      <c r="D228" s="128" t="s">
        <v>438</v>
      </c>
      <c r="E228" s="128" t="s">
        <v>290</v>
      </c>
      <c r="F228" s="128" t="s">
        <v>14</v>
      </c>
      <c r="G228" s="129">
        <v>8500000</v>
      </c>
      <c r="H228" s="13">
        <f t="shared" si="7"/>
        <v>8500</v>
      </c>
    </row>
    <row r="229" spans="1:8" ht="12.75">
      <c r="A229" s="106">
        <f t="shared" si="6"/>
        <v>218</v>
      </c>
      <c r="B229" s="127" t="s">
        <v>541</v>
      </c>
      <c r="C229" s="128" t="s">
        <v>43</v>
      </c>
      <c r="D229" s="128" t="s">
        <v>438</v>
      </c>
      <c r="E229" s="128" t="s">
        <v>297</v>
      </c>
      <c r="F229" s="128" t="s">
        <v>14</v>
      </c>
      <c r="G229" s="129">
        <v>8500000</v>
      </c>
      <c r="H229" s="13">
        <f t="shared" si="7"/>
        <v>8500</v>
      </c>
    </row>
    <row r="230" spans="1:8" ht="51">
      <c r="A230" s="106">
        <f t="shared" si="6"/>
        <v>219</v>
      </c>
      <c r="B230" s="127" t="s">
        <v>674</v>
      </c>
      <c r="C230" s="128" t="s">
        <v>43</v>
      </c>
      <c r="D230" s="128" t="s">
        <v>438</v>
      </c>
      <c r="E230" s="128" t="s">
        <v>675</v>
      </c>
      <c r="F230" s="128" t="s">
        <v>14</v>
      </c>
      <c r="G230" s="129">
        <v>5041930</v>
      </c>
      <c r="H230" s="13">
        <f t="shared" si="7"/>
        <v>5041.93</v>
      </c>
    </row>
    <row r="231" spans="1:8" ht="12.75">
      <c r="A231" s="106">
        <f t="shared" si="6"/>
        <v>220</v>
      </c>
      <c r="B231" s="127" t="s">
        <v>188</v>
      </c>
      <c r="C231" s="128" t="s">
        <v>43</v>
      </c>
      <c r="D231" s="128" t="s">
        <v>438</v>
      </c>
      <c r="E231" s="128" t="s">
        <v>675</v>
      </c>
      <c r="F231" s="128" t="s">
        <v>85</v>
      </c>
      <c r="G231" s="129">
        <v>5041930</v>
      </c>
      <c r="H231" s="13">
        <f t="shared" si="7"/>
        <v>5041.93</v>
      </c>
    </row>
    <row r="232" spans="1:8" ht="25.5">
      <c r="A232" s="106">
        <f t="shared" si="6"/>
        <v>221</v>
      </c>
      <c r="B232" s="127" t="s">
        <v>428</v>
      </c>
      <c r="C232" s="128" t="s">
        <v>43</v>
      </c>
      <c r="D232" s="128" t="s">
        <v>438</v>
      </c>
      <c r="E232" s="128" t="s">
        <v>542</v>
      </c>
      <c r="F232" s="128" t="s">
        <v>14</v>
      </c>
      <c r="G232" s="129">
        <v>3458070</v>
      </c>
      <c r="H232" s="13">
        <f t="shared" si="7"/>
        <v>3458.07</v>
      </c>
    </row>
    <row r="233" spans="1:8" ht="25.5">
      <c r="A233" s="106">
        <f t="shared" si="6"/>
        <v>222</v>
      </c>
      <c r="B233" s="127" t="s">
        <v>158</v>
      </c>
      <c r="C233" s="128" t="s">
        <v>43</v>
      </c>
      <c r="D233" s="128" t="s">
        <v>438</v>
      </c>
      <c r="E233" s="128" t="s">
        <v>542</v>
      </c>
      <c r="F233" s="128" t="s">
        <v>87</v>
      </c>
      <c r="G233" s="129">
        <v>3458070</v>
      </c>
      <c r="H233" s="13">
        <f t="shared" si="7"/>
        <v>3458.07</v>
      </c>
    </row>
    <row r="234" spans="1:8" ht="12.75">
      <c r="A234" s="106">
        <f t="shared" si="6"/>
        <v>223</v>
      </c>
      <c r="B234" s="127" t="s">
        <v>403</v>
      </c>
      <c r="C234" s="128" t="s">
        <v>43</v>
      </c>
      <c r="D234" s="128" t="s">
        <v>404</v>
      </c>
      <c r="E234" s="128" t="s">
        <v>261</v>
      </c>
      <c r="F234" s="128" t="s">
        <v>14</v>
      </c>
      <c r="G234" s="129">
        <v>7985550</v>
      </c>
      <c r="H234" s="13">
        <f t="shared" si="7"/>
        <v>7985.55</v>
      </c>
    </row>
    <row r="235" spans="1:8" ht="12.75">
      <c r="A235" s="106">
        <f t="shared" si="6"/>
        <v>224</v>
      </c>
      <c r="B235" s="127" t="s">
        <v>405</v>
      </c>
      <c r="C235" s="128" t="s">
        <v>43</v>
      </c>
      <c r="D235" s="128" t="s">
        <v>406</v>
      </c>
      <c r="E235" s="128" t="s">
        <v>261</v>
      </c>
      <c r="F235" s="128" t="s">
        <v>14</v>
      </c>
      <c r="G235" s="129">
        <v>7985550</v>
      </c>
      <c r="H235" s="13">
        <f t="shared" si="7"/>
        <v>7985.55</v>
      </c>
    </row>
    <row r="236" spans="1:8" ht="38.25">
      <c r="A236" s="106">
        <f t="shared" si="6"/>
        <v>225</v>
      </c>
      <c r="B236" s="127" t="s">
        <v>517</v>
      </c>
      <c r="C236" s="128" t="s">
        <v>43</v>
      </c>
      <c r="D236" s="128" t="s">
        <v>406</v>
      </c>
      <c r="E236" s="128" t="s">
        <v>290</v>
      </c>
      <c r="F236" s="128" t="s">
        <v>14</v>
      </c>
      <c r="G236" s="129">
        <v>7605550</v>
      </c>
      <c r="H236" s="13">
        <f t="shared" si="7"/>
        <v>7605.55</v>
      </c>
    </row>
    <row r="237" spans="1:8" ht="12.75">
      <c r="A237" s="106">
        <f t="shared" si="6"/>
        <v>226</v>
      </c>
      <c r="B237" s="127" t="s">
        <v>541</v>
      </c>
      <c r="C237" s="128" t="s">
        <v>43</v>
      </c>
      <c r="D237" s="128" t="s">
        <v>406</v>
      </c>
      <c r="E237" s="128" t="s">
        <v>297</v>
      </c>
      <c r="F237" s="128" t="s">
        <v>14</v>
      </c>
      <c r="G237" s="129">
        <v>7605550</v>
      </c>
      <c r="H237" s="13">
        <f t="shared" si="7"/>
        <v>7605.55</v>
      </c>
    </row>
    <row r="238" spans="1:8" ht="25.5">
      <c r="A238" s="106">
        <f t="shared" si="6"/>
        <v>227</v>
      </c>
      <c r="B238" s="127" t="s">
        <v>700</v>
      </c>
      <c r="C238" s="128" t="s">
        <v>43</v>
      </c>
      <c r="D238" s="128" t="s">
        <v>406</v>
      </c>
      <c r="E238" s="128" t="s">
        <v>701</v>
      </c>
      <c r="F238" s="128" t="s">
        <v>14</v>
      </c>
      <c r="G238" s="129">
        <v>7605550</v>
      </c>
      <c r="H238" s="13">
        <f t="shared" si="7"/>
        <v>7605.55</v>
      </c>
    </row>
    <row r="239" spans="1:8" ht="25.5">
      <c r="A239" s="106">
        <f t="shared" si="6"/>
        <v>228</v>
      </c>
      <c r="B239" s="127" t="s">
        <v>158</v>
      </c>
      <c r="C239" s="128" t="s">
        <v>43</v>
      </c>
      <c r="D239" s="128" t="s">
        <v>406</v>
      </c>
      <c r="E239" s="128" t="s">
        <v>701</v>
      </c>
      <c r="F239" s="128" t="s">
        <v>87</v>
      </c>
      <c r="G239" s="129">
        <v>7605550</v>
      </c>
      <c r="H239" s="13">
        <f t="shared" si="7"/>
        <v>7605.55</v>
      </c>
    </row>
    <row r="240" spans="1:8" ht="38.25">
      <c r="A240" s="106">
        <f t="shared" si="6"/>
        <v>229</v>
      </c>
      <c r="B240" s="127" t="s">
        <v>523</v>
      </c>
      <c r="C240" s="128" t="s">
        <v>43</v>
      </c>
      <c r="D240" s="128" t="s">
        <v>406</v>
      </c>
      <c r="E240" s="128" t="s">
        <v>524</v>
      </c>
      <c r="F240" s="128" t="s">
        <v>14</v>
      </c>
      <c r="G240" s="129">
        <v>380000</v>
      </c>
      <c r="H240" s="13">
        <f t="shared" si="7"/>
        <v>380</v>
      </c>
    </row>
    <row r="241" spans="1:8" ht="25.5">
      <c r="A241" s="106">
        <f t="shared" si="6"/>
        <v>230</v>
      </c>
      <c r="B241" s="127" t="s">
        <v>525</v>
      </c>
      <c r="C241" s="128" t="s">
        <v>43</v>
      </c>
      <c r="D241" s="128" t="s">
        <v>406</v>
      </c>
      <c r="E241" s="128" t="s">
        <v>526</v>
      </c>
      <c r="F241" s="128" t="s">
        <v>14</v>
      </c>
      <c r="G241" s="129">
        <v>100000</v>
      </c>
      <c r="H241" s="13">
        <f t="shared" si="7"/>
        <v>100</v>
      </c>
    </row>
    <row r="242" spans="1:8" ht="25.5">
      <c r="A242" s="106">
        <f t="shared" si="6"/>
        <v>231</v>
      </c>
      <c r="B242" s="127" t="s">
        <v>158</v>
      </c>
      <c r="C242" s="128" t="s">
        <v>43</v>
      </c>
      <c r="D242" s="128" t="s">
        <v>406</v>
      </c>
      <c r="E242" s="128" t="s">
        <v>526</v>
      </c>
      <c r="F242" s="128" t="s">
        <v>87</v>
      </c>
      <c r="G242" s="129">
        <v>100000</v>
      </c>
      <c r="H242" s="13">
        <f t="shared" si="7"/>
        <v>100</v>
      </c>
    </row>
    <row r="243" spans="1:8" ht="25.5">
      <c r="A243" s="106">
        <f t="shared" si="6"/>
        <v>232</v>
      </c>
      <c r="B243" s="127" t="s">
        <v>527</v>
      </c>
      <c r="C243" s="128" t="s">
        <v>43</v>
      </c>
      <c r="D243" s="128" t="s">
        <v>406</v>
      </c>
      <c r="E243" s="128" t="s">
        <v>528</v>
      </c>
      <c r="F243" s="128" t="s">
        <v>14</v>
      </c>
      <c r="G243" s="129">
        <v>100000</v>
      </c>
      <c r="H243" s="13">
        <f t="shared" si="7"/>
        <v>100</v>
      </c>
    </row>
    <row r="244" spans="1:8" ht="25.5">
      <c r="A244" s="106">
        <f t="shared" si="6"/>
        <v>233</v>
      </c>
      <c r="B244" s="127" t="s">
        <v>158</v>
      </c>
      <c r="C244" s="128" t="s">
        <v>43</v>
      </c>
      <c r="D244" s="128" t="s">
        <v>406</v>
      </c>
      <c r="E244" s="128" t="s">
        <v>528</v>
      </c>
      <c r="F244" s="128" t="s">
        <v>87</v>
      </c>
      <c r="G244" s="129">
        <v>100000</v>
      </c>
      <c r="H244" s="13">
        <f t="shared" si="7"/>
        <v>100</v>
      </c>
    </row>
    <row r="245" spans="1:8" ht="25.5">
      <c r="A245" s="106">
        <f t="shared" si="6"/>
        <v>234</v>
      </c>
      <c r="B245" s="127" t="s">
        <v>529</v>
      </c>
      <c r="C245" s="128" t="s">
        <v>43</v>
      </c>
      <c r="D245" s="128" t="s">
        <v>406</v>
      </c>
      <c r="E245" s="128" t="s">
        <v>530</v>
      </c>
      <c r="F245" s="128" t="s">
        <v>14</v>
      </c>
      <c r="G245" s="129">
        <v>80000</v>
      </c>
      <c r="H245" s="13">
        <f t="shared" si="7"/>
        <v>80</v>
      </c>
    </row>
    <row r="246" spans="1:8" ht="25.5">
      <c r="A246" s="106">
        <f t="shared" si="6"/>
        <v>235</v>
      </c>
      <c r="B246" s="127" t="s">
        <v>158</v>
      </c>
      <c r="C246" s="128" t="s">
        <v>43</v>
      </c>
      <c r="D246" s="128" t="s">
        <v>406</v>
      </c>
      <c r="E246" s="128" t="s">
        <v>530</v>
      </c>
      <c r="F246" s="128" t="s">
        <v>87</v>
      </c>
      <c r="G246" s="129">
        <v>80000</v>
      </c>
      <c r="H246" s="13">
        <f t="shared" si="7"/>
        <v>80</v>
      </c>
    </row>
    <row r="247" spans="1:8" ht="51">
      <c r="A247" s="106">
        <f t="shared" si="6"/>
        <v>236</v>
      </c>
      <c r="B247" s="127" t="s">
        <v>531</v>
      </c>
      <c r="C247" s="128" t="s">
        <v>43</v>
      </c>
      <c r="D247" s="128" t="s">
        <v>406</v>
      </c>
      <c r="E247" s="128" t="s">
        <v>532</v>
      </c>
      <c r="F247" s="128" t="s">
        <v>14</v>
      </c>
      <c r="G247" s="129">
        <v>100000</v>
      </c>
      <c r="H247" s="13">
        <f t="shared" si="7"/>
        <v>100</v>
      </c>
    </row>
    <row r="248" spans="1:8" ht="25.5">
      <c r="A248" s="106">
        <f t="shared" si="6"/>
        <v>237</v>
      </c>
      <c r="B248" s="127" t="s">
        <v>158</v>
      </c>
      <c r="C248" s="128" t="s">
        <v>43</v>
      </c>
      <c r="D248" s="128" t="s">
        <v>406</v>
      </c>
      <c r="E248" s="128" t="s">
        <v>532</v>
      </c>
      <c r="F248" s="128" t="s">
        <v>87</v>
      </c>
      <c r="G248" s="129">
        <v>100000</v>
      </c>
      <c r="H248" s="13">
        <f t="shared" si="7"/>
        <v>100</v>
      </c>
    </row>
    <row r="249" spans="1:8" ht="12.75">
      <c r="A249" s="106">
        <f t="shared" si="6"/>
        <v>238</v>
      </c>
      <c r="B249" s="127" t="s">
        <v>242</v>
      </c>
      <c r="C249" s="128" t="s">
        <v>43</v>
      </c>
      <c r="D249" s="128" t="s">
        <v>37</v>
      </c>
      <c r="E249" s="128" t="s">
        <v>261</v>
      </c>
      <c r="F249" s="128" t="s">
        <v>14</v>
      </c>
      <c r="G249" s="129">
        <v>150787013</v>
      </c>
      <c r="H249" s="13">
        <f t="shared" si="7"/>
        <v>150787.013</v>
      </c>
    </row>
    <row r="250" spans="1:8" ht="12.75">
      <c r="A250" s="106">
        <f t="shared" si="6"/>
        <v>239</v>
      </c>
      <c r="B250" s="127" t="s">
        <v>243</v>
      </c>
      <c r="C250" s="128" t="s">
        <v>43</v>
      </c>
      <c r="D250" s="128" t="s">
        <v>38</v>
      </c>
      <c r="E250" s="128" t="s">
        <v>261</v>
      </c>
      <c r="F250" s="128" t="s">
        <v>14</v>
      </c>
      <c r="G250" s="129">
        <v>6178131</v>
      </c>
      <c r="H250" s="13">
        <f t="shared" si="7"/>
        <v>6178.131</v>
      </c>
    </row>
    <row r="251" spans="1:8" ht="38.25">
      <c r="A251" s="106">
        <f t="shared" si="6"/>
        <v>240</v>
      </c>
      <c r="B251" s="127" t="s">
        <v>473</v>
      </c>
      <c r="C251" s="128" t="s">
        <v>43</v>
      </c>
      <c r="D251" s="128" t="s">
        <v>38</v>
      </c>
      <c r="E251" s="128" t="s">
        <v>264</v>
      </c>
      <c r="F251" s="128" t="s">
        <v>14</v>
      </c>
      <c r="G251" s="129">
        <v>6178131</v>
      </c>
      <c r="H251" s="13">
        <f t="shared" si="7"/>
        <v>6178.131</v>
      </c>
    </row>
    <row r="252" spans="1:8" ht="12.75">
      <c r="A252" s="106">
        <f t="shared" si="6"/>
        <v>241</v>
      </c>
      <c r="B252" s="127" t="s">
        <v>179</v>
      </c>
      <c r="C252" s="128" t="s">
        <v>43</v>
      </c>
      <c r="D252" s="128" t="s">
        <v>38</v>
      </c>
      <c r="E252" s="128" t="s">
        <v>382</v>
      </c>
      <c r="F252" s="128" t="s">
        <v>14</v>
      </c>
      <c r="G252" s="129">
        <v>6178131</v>
      </c>
      <c r="H252" s="13">
        <f t="shared" si="7"/>
        <v>6178.131</v>
      </c>
    </row>
    <row r="253" spans="1:8" ht="25.5">
      <c r="A253" s="106">
        <f t="shared" si="6"/>
        <v>242</v>
      </c>
      <c r="B253" s="127" t="s">
        <v>180</v>
      </c>
      <c r="C253" s="128" t="s">
        <v>43</v>
      </c>
      <c r="D253" s="128" t="s">
        <v>38</v>
      </c>
      <c r="E253" s="128" t="s">
        <v>382</v>
      </c>
      <c r="F253" s="128" t="s">
        <v>91</v>
      </c>
      <c r="G253" s="129">
        <v>6178131</v>
      </c>
      <c r="H253" s="13">
        <f t="shared" si="7"/>
        <v>6178.131</v>
      </c>
    </row>
    <row r="254" spans="1:8" ht="12.75">
      <c r="A254" s="106">
        <f t="shared" si="6"/>
        <v>243</v>
      </c>
      <c r="B254" s="127" t="s">
        <v>244</v>
      </c>
      <c r="C254" s="128" t="s">
        <v>43</v>
      </c>
      <c r="D254" s="128" t="s">
        <v>39</v>
      </c>
      <c r="E254" s="128" t="s">
        <v>261</v>
      </c>
      <c r="F254" s="128" t="s">
        <v>14</v>
      </c>
      <c r="G254" s="129">
        <v>136384327</v>
      </c>
      <c r="H254" s="13">
        <f t="shared" si="7"/>
        <v>136384.327</v>
      </c>
    </row>
    <row r="255" spans="1:8" ht="38.25">
      <c r="A255" s="106">
        <f t="shared" si="6"/>
        <v>244</v>
      </c>
      <c r="B255" s="127" t="s">
        <v>517</v>
      </c>
      <c r="C255" s="128" t="s">
        <v>43</v>
      </c>
      <c r="D255" s="128" t="s">
        <v>39</v>
      </c>
      <c r="E255" s="128" t="s">
        <v>290</v>
      </c>
      <c r="F255" s="128" t="s">
        <v>14</v>
      </c>
      <c r="G255" s="129">
        <v>1953000</v>
      </c>
      <c r="H255" s="13">
        <f t="shared" si="7"/>
        <v>1953</v>
      </c>
    </row>
    <row r="256" spans="1:8" ht="25.5">
      <c r="A256" s="106">
        <f t="shared" si="6"/>
        <v>245</v>
      </c>
      <c r="B256" s="127" t="s">
        <v>540</v>
      </c>
      <c r="C256" s="128" t="s">
        <v>43</v>
      </c>
      <c r="D256" s="128" t="s">
        <v>39</v>
      </c>
      <c r="E256" s="128" t="s">
        <v>300</v>
      </c>
      <c r="F256" s="128" t="s">
        <v>14</v>
      </c>
      <c r="G256" s="129">
        <v>1953000</v>
      </c>
      <c r="H256" s="13">
        <f t="shared" si="7"/>
        <v>1953</v>
      </c>
    </row>
    <row r="257" spans="1:8" ht="25.5">
      <c r="A257" s="106">
        <f t="shared" si="6"/>
        <v>246</v>
      </c>
      <c r="B257" s="127" t="s">
        <v>800</v>
      </c>
      <c r="C257" s="128" t="s">
        <v>43</v>
      </c>
      <c r="D257" s="128" t="s">
        <v>39</v>
      </c>
      <c r="E257" s="128" t="s">
        <v>801</v>
      </c>
      <c r="F257" s="128" t="s">
        <v>14</v>
      </c>
      <c r="G257" s="129">
        <v>876500</v>
      </c>
      <c r="H257" s="13">
        <f t="shared" si="7"/>
        <v>876.5</v>
      </c>
    </row>
    <row r="258" spans="1:8" ht="25.5">
      <c r="A258" s="106">
        <f t="shared" si="6"/>
        <v>247</v>
      </c>
      <c r="B258" s="127" t="s">
        <v>181</v>
      </c>
      <c r="C258" s="128" t="s">
        <v>43</v>
      </c>
      <c r="D258" s="128" t="s">
        <v>39</v>
      </c>
      <c r="E258" s="128" t="s">
        <v>801</v>
      </c>
      <c r="F258" s="128" t="s">
        <v>92</v>
      </c>
      <c r="G258" s="129">
        <v>876500</v>
      </c>
      <c r="H258" s="13">
        <f t="shared" si="7"/>
        <v>876.5</v>
      </c>
    </row>
    <row r="259" spans="1:8" ht="12.75" customHeight="1">
      <c r="A259" s="106">
        <f t="shared" si="6"/>
        <v>248</v>
      </c>
      <c r="B259" s="127" t="s">
        <v>802</v>
      </c>
      <c r="C259" s="128" t="s">
        <v>43</v>
      </c>
      <c r="D259" s="128" t="s">
        <v>39</v>
      </c>
      <c r="E259" s="128" t="s">
        <v>803</v>
      </c>
      <c r="F259" s="128" t="s">
        <v>14</v>
      </c>
      <c r="G259" s="129">
        <v>976500</v>
      </c>
      <c r="H259" s="13">
        <f t="shared" si="7"/>
        <v>976.5</v>
      </c>
    </row>
    <row r="260" spans="1:8" ht="25.5">
      <c r="A260" s="106">
        <f t="shared" si="6"/>
        <v>249</v>
      </c>
      <c r="B260" s="127" t="s">
        <v>181</v>
      </c>
      <c r="C260" s="128" t="s">
        <v>43</v>
      </c>
      <c r="D260" s="128" t="s">
        <v>39</v>
      </c>
      <c r="E260" s="128" t="s">
        <v>803</v>
      </c>
      <c r="F260" s="128" t="s">
        <v>92</v>
      </c>
      <c r="G260" s="129">
        <v>976500</v>
      </c>
      <c r="H260" s="13">
        <f t="shared" si="7"/>
        <v>976.5</v>
      </c>
    </row>
    <row r="261" spans="1:8" ht="25.5">
      <c r="A261" s="106">
        <f t="shared" si="6"/>
        <v>250</v>
      </c>
      <c r="B261" s="127" t="s">
        <v>804</v>
      </c>
      <c r="C261" s="128" t="s">
        <v>43</v>
      </c>
      <c r="D261" s="128" t="s">
        <v>39</v>
      </c>
      <c r="E261" s="128" t="s">
        <v>544</v>
      </c>
      <c r="F261" s="128" t="s">
        <v>14</v>
      </c>
      <c r="G261" s="129">
        <v>100000</v>
      </c>
      <c r="H261" s="13">
        <f t="shared" si="7"/>
        <v>100</v>
      </c>
    </row>
    <row r="262" spans="1:8" ht="25.5">
      <c r="A262" s="106">
        <f t="shared" si="6"/>
        <v>251</v>
      </c>
      <c r="B262" s="127" t="s">
        <v>181</v>
      </c>
      <c r="C262" s="128" t="s">
        <v>43</v>
      </c>
      <c r="D262" s="128" t="s">
        <v>39</v>
      </c>
      <c r="E262" s="128" t="s">
        <v>544</v>
      </c>
      <c r="F262" s="128" t="s">
        <v>92</v>
      </c>
      <c r="G262" s="129">
        <v>100000</v>
      </c>
      <c r="H262" s="13">
        <f t="shared" si="7"/>
        <v>100</v>
      </c>
    </row>
    <row r="263" spans="1:8" ht="38.25">
      <c r="A263" s="106">
        <f t="shared" si="6"/>
        <v>252</v>
      </c>
      <c r="B263" s="127" t="s">
        <v>494</v>
      </c>
      <c r="C263" s="128" t="s">
        <v>43</v>
      </c>
      <c r="D263" s="128" t="s">
        <v>39</v>
      </c>
      <c r="E263" s="128" t="s">
        <v>302</v>
      </c>
      <c r="F263" s="128" t="s">
        <v>14</v>
      </c>
      <c r="G263" s="129">
        <v>134431327</v>
      </c>
      <c r="H263" s="13">
        <f t="shared" si="7"/>
        <v>134431.327</v>
      </c>
    </row>
    <row r="264" spans="1:8" ht="25.5">
      <c r="A264" s="106">
        <f t="shared" si="6"/>
        <v>253</v>
      </c>
      <c r="B264" s="127" t="s">
        <v>182</v>
      </c>
      <c r="C264" s="128" t="s">
        <v>43</v>
      </c>
      <c r="D264" s="128" t="s">
        <v>39</v>
      </c>
      <c r="E264" s="128" t="s">
        <v>303</v>
      </c>
      <c r="F264" s="128" t="s">
        <v>14</v>
      </c>
      <c r="G264" s="129">
        <v>2100000</v>
      </c>
      <c r="H264" s="13">
        <f t="shared" si="7"/>
        <v>2100</v>
      </c>
    </row>
    <row r="265" spans="1:8" ht="12.75">
      <c r="A265" s="106">
        <f t="shared" si="6"/>
        <v>254</v>
      </c>
      <c r="B265" s="127" t="s">
        <v>176</v>
      </c>
      <c r="C265" s="128" t="s">
        <v>43</v>
      </c>
      <c r="D265" s="128" t="s">
        <v>39</v>
      </c>
      <c r="E265" s="128" t="s">
        <v>303</v>
      </c>
      <c r="F265" s="128" t="s">
        <v>82</v>
      </c>
      <c r="G265" s="129">
        <v>2100000</v>
      </c>
      <c r="H265" s="13">
        <f t="shared" si="7"/>
        <v>2100</v>
      </c>
    </row>
    <row r="266" spans="1:8" ht="25.5">
      <c r="A266" s="106">
        <f t="shared" si="6"/>
        <v>255</v>
      </c>
      <c r="B266" s="127" t="s">
        <v>545</v>
      </c>
      <c r="C266" s="128" t="s">
        <v>43</v>
      </c>
      <c r="D266" s="128" t="s">
        <v>39</v>
      </c>
      <c r="E266" s="128" t="s">
        <v>304</v>
      </c>
      <c r="F266" s="128" t="s">
        <v>14</v>
      </c>
      <c r="G266" s="129">
        <v>180000</v>
      </c>
      <c r="H266" s="13">
        <f t="shared" si="7"/>
        <v>180</v>
      </c>
    </row>
    <row r="267" spans="1:8" ht="51">
      <c r="A267" s="106">
        <f t="shared" si="6"/>
        <v>256</v>
      </c>
      <c r="B267" s="127" t="s">
        <v>702</v>
      </c>
      <c r="C267" s="128" t="s">
        <v>43</v>
      </c>
      <c r="D267" s="128" t="s">
        <v>39</v>
      </c>
      <c r="E267" s="128" t="s">
        <v>304</v>
      </c>
      <c r="F267" s="128" t="s">
        <v>223</v>
      </c>
      <c r="G267" s="129">
        <v>180000</v>
      </c>
      <c r="H267" s="13">
        <f t="shared" si="7"/>
        <v>180</v>
      </c>
    </row>
    <row r="268" spans="1:8" ht="51">
      <c r="A268" s="106">
        <f t="shared" si="6"/>
        <v>257</v>
      </c>
      <c r="B268" s="127" t="s">
        <v>440</v>
      </c>
      <c r="C268" s="128" t="s">
        <v>43</v>
      </c>
      <c r="D268" s="128" t="s">
        <v>39</v>
      </c>
      <c r="E268" s="128" t="s">
        <v>441</v>
      </c>
      <c r="F268" s="128" t="s">
        <v>14</v>
      </c>
      <c r="G268" s="129">
        <v>58000</v>
      </c>
      <c r="H268" s="13">
        <f t="shared" si="7"/>
        <v>58</v>
      </c>
    </row>
    <row r="269" spans="1:8" ht="25.5">
      <c r="A269" s="106">
        <f aca="true" t="shared" si="8" ref="A269:A332">1+A268</f>
        <v>258</v>
      </c>
      <c r="B269" s="127" t="s">
        <v>158</v>
      </c>
      <c r="C269" s="128" t="s">
        <v>43</v>
      </c>
      <c r="D269" s="128" t="s">
        <v>39</v>
      </c>
      <c r="E269" s="128" t="s">
        <v>441</v>
      </c>
      <c r="F269" s="128" t="s">
        <v>87</v>
      </c>
      <c r="G269" s="129">
        <v>58000</v>
      </c>
      <c r="H269" s="13">
        <f aca="true" t="shared" si="9" ref="H269:H332">G269/1000</f>
        <v>58</v>
      </c>
    </row>
    <row r="270" spans="1:8" ht="63.75">
      <c r="A270" s="106">
        <f t="shared" si="8"/>
        <v>259</v>
      </c>
      <c r="B270" s="127" t="s">
        <v>432</v>
      </c>
      <c r="C270" s="128" t="s">
        <v>43</v>
      </c>
      <c r="D270" s="128" t="s">
        <v>39</v>
      </c>
      <c r="E270" s="128" t="s">
        <v>307</v>
      </c>
      <c r="F270" s="128" t="s">
        <v>14</v>
      </c>
      <c r="G270" s="129">
        <v>10841425</v>
      </c>
      <c r="H270" s="13">
        <f t="shared" si="9"/>
        <v>10841.425</v>
      </c>
    </row>
    <row r="271" spans="1:8" ht="25.5">
      <c r="A271" s="106">
        <f t="shared" si="8"/>
        <v>260</v>
      </c>
      <c r="B271" s="127" t="s">
        <v>158</v>
      </c>
      <c r="C271" s="128" t="s">
        <v>43</v>
      </c>
      <c r="D271" s="128" t="s">
        <v>39</v>
      </c>
      <c r="E271" s="128" t="s">
        <v>307</v>
      </c>
      <c r="F271" s="128" t="s">
        <v>87</v>
      </c>
      <c r="G271" s="129">
        <v>103225</v>
      </c>
      <c r="H271" s="13">
        <f t="shared" si="9"/>
        <v>103.225</v>
      </c>
    </row>
    <row r="272" spans="1:8" ht="25.5">
      <c r="A272" s="106">
        <f t="shared" si="8"/>
        <v>261</v>
      </c>
      <c r="B272" s="127" t="s">
        <v>181</v>
      </c>
      <c r="C272" s="128" t="s">
        <v>43</v>
      </c>
      <c r="D272" s="128" t="s">
        <v>39</v>
      </c>
      <c r="E272" s="128" t="s">
        <v>307</v>
      </c>
      <c r="F272" s="128" t="s">
        <v>92</v>
      </c>
      <c r="G272" s="129">
        <v>10738200</v>
      </c>
      <c r="H272" s="13">
        <f t="shared" si="9"/>
        <v>10738.2</v>
      </c>
    </row>
    <row r="273" spans="1:8" ht="63.75">
      <c r="A273" s="106">
        <f t="shared" si="8"/>
        <v>262</v>
      </c>
      <c r="B273" s="127" t="s">
        <v>703</v>
      </c>
      <c r="C273" s="128" t="s">
        <v>43</v>
      </c>
      <c r="D273" s="128" t="s">
        <v>39</v>
      </c>
      <c r="E273" s="128" t="s">
        <v>308</v>
      </c>
      <c r="F273" s="128" t="s">
        <v>14</v>
      </c>
      <c r="G273" s="129">
        <v>110479820</v>
      </c>
      <c r="H273" s="13">
        <f t="shared" si="9"/>
        <v>110479.82</v>
      </c>
    </row>
    <row r="274" spans="1:8" ht="25.5">
      <c r="A274" s="106">
        <f t="shared" si="8"/>
        <v>263</v>
      </c>
      <c r="B274" s="127" t="s">
        <v>158</v>
      </c>
      <c r="C274" s="128" t="s">
        <v>43</v>
      </c>
      <c r="D274" s="128" t="s">
        <v>39</v>
      </c>
      <c r="E274" s="128" t="s">
        <v>308</v>
      </c>
      <c r="F274" s="128" t="s">
        <v>87</v>
      </c>
      <c r="G274" s="129">
        <v>1000000</v>
      </c>
      <c r="H274" s="13">
        <f t="shared" si="9"/>
        <v>1000</v>
      </c>
    </row>
    <row r="275" spans="1:8" ht="25.5">
      <c r="A275" s="106">
        <f t="shared" si="8"/>
        <v>264</v>
      </c>
      <c r="B275" s="127" t="s">
        <v>181</v>
      </c>
      <c r="C275" s="128" t="s">
        <v>43</v>
      </c>
      <c r="D275" s="128" t="s">
        <v>39</v>
      </c>
      <c r="E275" s="128" t="s">
        <v>308</v>
      </c>
      <c r="F275" s="128" t="s">
        <v>92</v>
      </c>
      <c r="G275" s="129">
        <v>109479820</v>
      </c>
      <c r="H275" s="13">
        <f t="shared" si="9"/>
        <v>109479.82</v>
      </c>
    </row>
    <row r="276" spans="1:8" ht="63.75">
      <c r="A276" s="106">
        <f t="shared" si="8"/>
        <v>265</v>
      </c>
      <c r="B276" s="127" t="s">
        <v>704</v>
      </c>
      <c r="C276" s="128" t="s">
        <v>43</v>
      </c>
      <c r="D276" s="128" t="s">
        <v>39</v>
      </c>
      <c r="E276" s="128" t="s">
        <v>309</v>
      </c>
      <c r="F276" s="128" t="s">
        <v>14</v>
      </c>
      <c r="G276" s="129">
        <v>10309100</v>
      </c>
      <c r="H276" s="13">
        <f t="shared" si="9"/>
        <v>10309.1</v>
      </c>
    </row>
    <row r="277" spans="1:10" ht="25.5">
      <c r="A277" s="106">
        <f t="shared" si="8"/>
        <v>266</v>
      </c>
      <c r="B277" s="127" t="s">
        <v>158</v>
      </c>
      <c r="C277" s="128" t="s">
        <v>43</v>
      </c>
      <c r="D277" s="128" t="s">
        <v>39</v>
      </c>
      <c r="E277" s="128" t="s">
        <v>309</v>
      </c>
      <c r="F277" s="128" t="s">
        <v>87</v>
      </c>
      <c r="G277" s="129">
        <v>135000</v>
      </c>
      <c r="H277" s="13">
        <f t="shared" si="9"/>
        <v>135</v>
      </c>
      <c r="J277" s="21"/>
    </row>
    <row r="278" spans="1:8" ht="25.5">
      <c r="A278" s="106">
        <f t="shared" si="8"/>
        <v>267</v>
      </c>
      <c r="B278" s="127" t="s">
        <v>181</v>
      </c>
      <c r="C278" s="128" t="s">
        <v>43</v>
      </c>
      <c r="D278" s="128" t="s">
        <v>39</v>
      </c>
      <c r="E278" s="128" t="s">
        <v>309</v>
      </c>
      <c r="F278" s="128" t="s">
        <v>92</v>
      </c>
      <c r="G278" s="129">
        <v>10174100</v>
      </c>
      <c r="H278" s="13">
        <f t="shared" si="9"/>
        <v>10174.1</v>
      </c>
    </row>
    <row r="279" spans="1:8" ht="76.5">
      <c r="A279" s="106">
        <f t="shared" si="8"/>
        <v>268</v>
      </c>
      <c r="B279" s="127" t="s">
        <v>546</v>
      </c>
      <c r="C279" s="128" t="s">
        <v>43</v>
      </c>
      <c r="D279" s="128" t="s">
        <v>39</v>
      </c>
      <c r="E279" s="128" t="s">
        <v>547</v>
      </c>
      <c r="F279" s="128" t="s">
        <v>14</v>
      </c>
      <c r="G279" s="129">
        <v>2300</v>
      </c>
      <c r="H279" s="13">
        <f t="shared" si="9"/>
        <v>2.3</v>
      </c>
    </row>
    <row r="280" spans="1:8" ht="25.5">
      <c r="A280" s="106">
        <f t="shared" si="8"/>
        <v>269</v>
      </c>
      <c r="B280" s="127" t="s">
        <v>181</v>
      </c>
      <c r="C280" s="128" t="s">
        <v>43</v>
      </c>
      <c r="D280" s="128" t="s">
        <v>39</v>
      </c>
      <c r="E280" s="128" t="s">
        <v>547</v>
      </c>
      <c r="F280" s="128" t="s">
        <v>92</v>
      </c>
      <c r="G280" s="129">
        <v>2300</v>
      </c>
      <c r="H280" s="13">
        <f t="shared" si="9"/>
        <v>2.3</v>
      </c>
    </row>
    <row r="281" spans="1:8" ht="38.25">
      <c r="A281" s="106">
        <f t="shared" si="8"/>
        <v>270</v>
      </c>
      <c r="B281" s="127" t="s">
        <v>548</v>
      </c>
      <c r="C281" s="128" t="s">
        <v>43</v>
      </c>
      <c r="D281" s="128" t="s">
        <v>39</v>
      </c>
      <c r="E281" s="128" t="s">
        <v>549</v>
      </c>
      <c r="F281" s="128" t="s">
        <v>14</v>
      </c>
      <c r="G281" s="129">
        <v>460682</v>
      </c>
      <c r="H281" s="13">
        <f t="shared" si="9"/>
        <v>460.682</v>
      </c>
    </row>
    <row r="282" spans="1:8" ht="25.5">
      <c r="A282" s="106">
        <f t="shared" si="8"/>
        <v>271</v>
      </c>
      <c r="B282" s="127" t="s">
        <v>184</v>
      </c>
      <c r="C282" s="128" t="s">
        <v>43</v>
      </c>
      <c r="D282" s="128" t="s">
        <v>39</v>
      </c>
      <c r="E282" s="128" t="s">
        <v>549</v>
      </c>
      <c r="F282" s="128" t="s">
        <v>84</v>
      </c>
      <c r="G282" s="129">
        <v>411956</v>
      </c>
      <c r="H282" s="13">
        <f t="shared" si="9"/>
        <v>411.956</v>
      </c>
    </row>
    <row r="283" spans="1:8" ht="12.75">
      <c r="A283" s="106">
        <f t="shared" si="8"/>
        <v>272</v>
      </c>
      <c r="B283" s="127" t="s">
        <v>176</v>
      </c>
      <c r="C283" s="128" t="s">
        <v>43</v>
      </c>
      <c r="D283" s="128" t="s">
        <v>39</v>
      </c>
      <c r="E283" s="128" t="s">
        <v>549</v>
      </c>
      <c r="F283" s="128" t="s">
        <v>82</v>
      </c>
      <c r="G283" s="129">
        <v>48726</v>
      </c>
      <c r="H283" s="13">
        <f t="shared" si="9"/>
        <v>48.726</v>
      </c>
    </row>
    <row r="284" spans="1:8" ht="12.75">
      <c r="A284" s="106">
        <f t="shared" si="8"/>
        <v>273</v>
      </c>
      <c r="B284" s="127" t="s">
        <v>245</v>
      </c>
      <c r="C284" s="128" t="s">
        <v>43</v>
      </c>
      <c r="D284" s="128" t="s">
        <v>77</v>
      </c>
      <c r="E284" s="128" t="s">
        <v>261</v>
      </c>
      <c r="F284" s="128" t="s">
        <v>14</v>
      </c>
      <c r="G284" s="129">
        <v>8224555</v>
      </c>
      <c r="H284" s="13">
        <f t="shared" si="9"/>
        <v>8224.555</v>
      </c>
    </row>
    <row r="285" spans="1:8" ht="38.25">
      <c r="A285" s="106">
        <f t="shared" si="8"/>
        <v>274</v>
      </c>
      <c r="B285" s="127" t="s">
        <v>494</v>
      </c>
      <c r="C285" s="128" t="s">
        <v>43</v>
      </c>
      <c r="D285" s="128" t="s">
        <v>77</v>
      </c>
      <c r="E285" s="128" t="s">
        <v>302</v>
      </c>
      <c r="F285" s="128" t="s">
        <v>14</v>
      </c>
      <c r="G285" s="129">
        <v>8224555</v>
      </c>
      <c r="H285" s="13">
        <f t="shared" si="9"/>
        <v>8224.555</v>
      </c>
    </row>
    <row r="286" spans="1:8" ht="89.25">
      <c r="A286" s="106">
        <f t="shared" si="8"/>
        <v>275</v>
      </c>
      <c r="B286" s="127" t="s">
        <v>439</v>
      </c>
      <c r="C286" s="128" t="s">
        <v>43</v>
      </c>
      <c r="D286" s="128" t="s">
        <v>77</v>
      </c>
      <c r="E286" s="128" t="s">
        <v>305</v>
      </c>
      <c r="F286" s="128" t="s">
        <v>14</v>
      </c>
      <c r="G286" s="129">
        <v>110000</v>
      </c>
      <c r="H286" s="13">
        <f t="shared" si="9"/>
        <v>110</v>
      </c>
    </row>
    <row r="287" spans="1:8" ht="25.5">
      <c r="A287" s="106">
        <f t="shared" si="8"/>
        <v>276</v>
      </c>
      <c r="B287" s="127" t="s">
        <v>158</v>
      </c>
      <c r="C287" s="128" t="s">
        <v>43</v>
      </c>
      <c r="D287" s="128" t="s">
        <v>77</v>
      </c>
      <c r="E287" s="128" t="s">
        <v>305</v>
      </c>
      <c r="F287" s="128" t="s">
        <v>87</v>
      </c>
      <c r="G287" s="129">
        <v>110000</v>
      </c>
      <c r="H287" s="13">
        <f t="shared" si="9"/>
        <v>110</v>
      </c>
    </row>
    <row r="288" spans="1:8" ht="25.5">
      <c r="A288" s="106">
        <f t="shared" si="8"/>
        <v>277</v>
      </c>
      <c r="B288" s="127" t="s">
        <v>183</v>
      </c>
      <c r="C288" s="128" t="s">
        <v>43</v>
      </c>
      <c r="D288" s="128" t="s">
        <v>77</v>
      </c>
      <c r="E288" s="128" t="s">
        <v>306</v>
      </c>
      <c r="F288" s="128" t="s">
        <v>14</v>
      </c>
      <c r="G288" s="129">
        <v>10000</v>
      </c>
      <c r="H288" s="13">
        <f t="shared" si="9"/>
        <v>10</v>
      </c>
    </row>
    <row r="289" spans="1:8" ht="25.5">
      <c r="A289" s="106">
        <f t="shared" si="8"/>
        <v>278</v>
      </c>
      <c r="B289" s="127" t="s">
        <v>158</v>
      </c>
      <c r="C289" s="128" t="s">
        <v>43</v>
      </c>
      <c r="D289" s="128" t="s">
        <v>77</v>
      </c>
      <c r="E289" s="128" t="s">
        <v>306</v>
      </c>
      <c r="F289" s="128" t="s">
        <v>87</v>
      </c>
      <c r="G289" s="129">
        <v>10000</v>
      </c>
      <c r="H289" s="13">
        <f t="shared" si="9"/>
        <v>10</v>
      </c>
    </row>
    <row r="290" spans="1:8" ht="63.75">
      <c r="A290" s="106">
        <f t="shared" si="8"/>
        <v>279</v>
      </c>
      <c r="B290" s="127" t="s">
        <v>432</v>
      </c>
      <c r="C290" s="128" t="s">
        <v>43</v>
      </c>
      <c r="D290" s="128" t="s">
        <v>77</v>
      </c>
      <c r="E290" s="128" t="s">
        <v>307</v>
      </c>
      <c r="F290" s="128" t="s">
        <v>14</v>
      </c>
      <c r="G290" s="129">
        <v>690975</v>
      </c>
      <c r="H290" s="13">
        <f t="shared" si="9"/>
        <v>690.975</v>
      </c>
    </row>
    <row r="291" spans="1:8" ht="12.75">
      <c r="A291" s="106">
        <f t="shared" si="8"/>
        <v>280</v>
      </c>
      <c r="B291" s="127" t="s">
        <v>161</v>
      </c>
      <c r="C291" s="128" t="s">
        <v>43</v>
      </c>
      <c r="D291" s="128" t="s">
        <v>77</v>
      </c>
      <c r="E291" s="128" t="s">
        <v>307</v>
      </c>
      <c r="F291" s="128" t="s">
        <v>88</v>
      </c>
      <c r="G291" s="129">
        <v>620975</v>
      </c>
      <c r="H291" s="13">
        <f t="shared" si="9"/>
        <v>620.975</v>
      </c>
    </row>
    <row r="292" spans="1:8" ht="25.5">
      <c r="A292" s="106">
        <f t="shared" si="8"/>
        <v>281</v>
      </c>
      <c r="B292" s="127" t="s">
        <v>158</v>
      </c>
      <c r="C292" s="128" t="s">
        <v>43</v>
      </c>
      <c r="D292" s="128" t="s">
        <v>77</v>
      </c>
      <c r="E292" s="128" t="s">
        <v>307</v>
      </c>
      <c r="F292" s="128" t="s">
        <v>87</v>
      </c>
      <c r="G292" s="129">
        <v>70000</v>
      </c>
      <c r="H292" s="13">
        <f t="shared" si="9"/>
        <v>70</v>
      </c>
    </row>
    <row r="293" spans="1:8" ht="63.75">
      <c r="A293" s="106">
        <f t="shared" si="8"/>
        <v>282</v>
      </c>
      <c r="B293" s="127" t="s">
        <v>703</v>
      </c>
      <c r="C293" s="128" t="s">
        <v>43</v>
      </c>
      <c r="D293" s="128" t="s">
        <v>77</v>
      </c>
      <c r="E293" s="128" t="s">
        <v>308</v>
      </c>
      <c r="F293" s="128" t="s">
        <v>14</v>
      </c>
      <c r="G293" s="129">
        <v>6913580</v>
      </c>
      <c r="H293" s="13">
        <f t="shared" si="9"/>
        <v>6913.58</v>
      </c>
    </row>
    <row r="294" spans="1:8" ht="12.75">
      <c r="A294" s="106">
        <f t="shared" si="8"/>
        <v>283</v>
      </c>
      <c r="B294" s="127" t="s">
        <v>161</v>
      </c>
      <c r="C294" s="128" t="s">
        <v>43</v>
      </c>
      <c r="D294" s="128" t="s">
        <v>77</v>
      </c>
      <c r="E294" s="128" t="s">
        <v>308</v>
      </c>
      <c r="F294" s="128" t="s">
        <v>88</v>
      </c>
      <c r="G294" s="129">
        <v>6011580</v>
      </c>
      <c r="H294" s="13">
        <f t="shared" si="9"/>
        <v>6011.58</v>
      </c>
    </row>
    <row r="295" spans="1:8" ht="25.5">
      <c r="A295" s="106">
        <f t="shared" si="8"/>
        <v>284</v>
      </c>
      <c r="B295" s="127" t="s">
        <v>158</v>
      </c>
      <c r="C295" s="128" t="s">
        <v>43</v>
      </c>
      <c r="D295" s="128" t="s">
        <v>77</v>
      </c>
      <c r="E295" s="128" t="s">
        <v>308</v>
      </c>
      <c r="F295" s="128" t="s">
        <v>87</v>
      </c>
      <c r="G295" s="129">
        <v>762000</v>
      </c>
      <c r="H295" s="13">
        <f t="shared" si="9"/>
        <v>762</v>
      </c>
    </row>
    <row r="296" spans="1:8" ht="12.75">
      <c r="A296" s="106">
        <f t="shared" si="8"/>
        <v>285</v>
      </c>
      <c r="B296" s="127" t="s">
        <v>162</v>
      </c>
      <c r="C296" s="128" t="s">
        <v>43</v>
      </c>
      <c r="D296" s="128" t="s">
        <v>77</v>
      </c>
      <c r="E296" s="128" t="s">
        <v>308</v>
      </c>
      <c r="F296" s="128" t="s">
        <v>89</v>
      </c>
      <c r="G296" s="129">
        <v>140000</v>
      </c>
      <c r="H296" s="13">
        <f t="shared" si="9"/>
        <v>140</v>
      </c>
    </row>
    <row r="297" spans="1:8" ht="12.75">
      <c r="A297" s="106">
        <f t="shared" si="8"/>
        <v>286</v>
      </c>
      <c r="B297" s="127" t="s">
        <v>1177</v>
      </c>
      <c r="C297" s="128" t="s">
        <v>43</v>
      </c>
      <c r="D297" s="128" t="s">
        <v>77</v>
      </c>
      <c r="E297" s="128" t="s">
        <v>1178</v>
      </c>
      <c r="F297" s="128" t="s">
        <v>14</v>
      </c>
      <c r="G297" s="129">
        <v>500000</v>
      </c>
      <c r="H297" s="13">
        <f t="shared" si="9"/>
        <v>500</v>
      </c>
    </row>
    <row r="298" spans="1:8" ht="25.5">
      <c r="A298" s="106">
        <f t="shared" si="8"/>
        <v>287</v>
      </c>
      <c r="B298" s="127" t="s">
        <v>158</v>
      </c>
      <c r="C298" s="128" t="s">
        <v>43</v>
      </c>
      <c r="D298" s="128" t="s">
        <v>77</v>
      </c>
      <c r="E298" s="128" t="s">
        <v>1178</v>
      </c>
      <c r="F298" s="128" t="s">
        <v>87</v>
      </c>
      <c r="G298" s="129">
        <v>500000</v>
      </c>
      <c r="H298" s="13">
        <f t="shared" si="9"/>
        <v>500</v>
      </c>
    </row>
    <row r="299" spans="1:8" ht="12.75">
      <c r="A299" s="106">
        <f t="shared" si="8"/>
        <v>288</v>
      </c>
      <c r="B299" s="127" t="s">
        <v>396</v>
      </c>
      <c r="C299" s="128" t="s">
        <v>43</v>
      </c>
      <c r="D299" s="128" t="s">
        <v>386</v>
      </c>
      <c r="E299" s="128" t="s">
        <v>261</v>
      </c>
      <c r="F299" s="128" t="s">
        <v>14</v>
      </c>
      <c r="G299" s="129">
        <v>1562000</v>
      </c>
      <c r="H299" s="13">
        <f t="shared" si="9"/>
        <v>1562</v>
      </c>
    </row>
    <row r="300" spans="1:8" ht="12.75">
      <c r="A300" s="106">
        <f t="shared" si="8"/>
        <v>289</v>
      </c>
      <c r="B300" s="127" t="s">
        <v>397</v>
      </c>
      <c r="C300" s="128" t="s">
        <v>43</v>
      </c>
      <c r="D300" s="128" t="s">
        <v>388</v>
      </c>
      <c r="E300" s="128" t="s">
        <v>261</v>
      </c>
      <c r="F300" s="128" t="s">
        <v>14</v>
      </c>
      <c r="G300" s="129">
        <v>250000</v>
      </c>
      <c r="H300" s="13">
        <f t="shared" si="9"/>
        <v>250</v>
      </c>
    </row>
    <row r="301" spans="1:8" ht="38.25">
      <c r="A301" s="106">
        <f t="shared" si="8"/>
        <v>290</v>
      </c>
      <c r="B301" s="127" t="s">
        <v>473</v>
      </c>
      <c r="C301" s="128" t="s">
        <v>43</v>
      </c>
      <c r="D301" s="128" t="s">
        <v>388</v>
      </c>
      <c r="E301" s="128" t="s">
        <v>264</v>
      </c>
      <c r="F301" s="128" t="s">
        <v>14</v>
      </c>
      <c r="G301" s="129">
        <v>250000</v>
      </c>
      <c r="H301" s="13">
        <f t="shared" si="9"/>
        <v>250</v>
      </c>
    </row>
    <row r="302" spans="1:8" ht="25.5">
      <c r="A302" s="106">
        <f t="shared" si="8"/>
        <v>291</v>
      </c>
      <c r="B302" s="127" t="s">
        <v>398</v>
      </c>
      <c r="C302" s="128" t="s">
        <v>43</v>
      </c>
      <c r="D302" s="128" t="s">
        <v>388</v>
      </c>
      <c r="E302" s="128" t="s">
        <v>271</v>
      </c>
      <c r="F302" s="128" t="s">
        <v>14</v>
      </c>
      <c r="G302" s="129">
        <v>250000</v>
      </c>
      <c r="H302" s="13">
        <f t="shared" si="9"/>
        <v>250</v>
      </c>
    </row>
    <row r="303" spans="1:8" ht="25.5">
      <c r="A303" s="106">
        <f t="shared" si="8"/>
        <v>292</v>
      </c>
      <c r="B303" s="127" t="s">
        <v>158</v>
      </c>
      <c r="C303" s="128" t="s">
        <v>43</v>
      </c>
      <c r="D303" s="128" t="s">
        <v>388</v>
      </c>
      <c r="E303" s="128" t="s">
        <v>271</v>
      </c>
      <c r="F303" s="128" t="s">
        <v>87</v>
      </c>
      <c r="G303" s="129">
        <v>250000</v>
      </c>
      <c r="H303" s="13">
        <f t="shared" si="9"/>
        <v>250</v>
      </c>
    </row>
    <row r="304" spans="1:8" ht="12.75">
      <c r="A304" s="106">
        <f t="shared" si="8"/>
        <v>293</v>
      </c>
      <c r="B304" s="127" t="s">
        <v>399</v>
      </c>
      <c r="C304" s="128" t="s">
        <v>43</v>
      </c>
      <c r="D304" s="128" t="s">
        <v>391</v>
      </c>
      <c r="E304" s="128" t="s">
        <v>261</v>
      </c>
      <c r="F304" s="128" t="s">
        <v>14</v>
      </c>
      <c r="G304" s="129">
        <v>1312000</v>
      </c>
      <c r="H304" s="13">
        <f t="shared" si="9"/>
        <v>1312</v>
      </c>
    </row>
    <row r="305" spans="1:8" ht="38.25">
      <c r="A305" s="106">
        <f t="shared" si="8"/>
        <v>294</v>
      </c>
      <c r="B305" s="127" t="s">
        <v>473</v>
      </c>
      <c r="C305" s="128" t="s">
        <v>43</v>
      </c>
      <c r="D305" s="128" t="s">
        <v>391</v>
      </c>
      <c r="E305" s="128" t="s">
        <v>264</v>
      </c>
      <c r="F305" s="128" t="s">
        <v>14</v>
      </c>
      <c r="G305" s="129">
        <v>1312000</v>
      </c>
      <c r="H305" s="13">
        <f t="shared" si="9"/>
        <v>1312</v>
      </c>
    </row>
    <row r="306" spans="1:8" ht="25.5">
      <c r="A306" s="106">
        <f t="shared" si="8"/>
        <v>295</v>
      </c>
      <c r="B306" s="127" t="s">
        <v>398</v>
      </c>
      <c r="C306" s="128" t="s">
        <v>43</v>
      </c>
      <c r="D306" s="128" t="s">
        <v>391</v>
      </c>
      <c r="E306" s="128" t="s">
        <v>271</v>
      </c>
      <c r="F306" s="128" t="s">
        <v>14</v>
      </c>
      <c r="G306" s="129">
        <v>1312000</v>
      </c>
      <c r="H306" s="13">
        <f t="shared" si="9"/>
        <v>1312</v>
      </c>
    </row>
    <row r="307" spans="1:8" ht="51">
      <c r="A307" s="106">
        <f t="shared" si="8"/>
        <v>296</v>
      </c>
      <c r="B307" s="127" t="s">
        <v>702</v>
      </c>
      <c r="C307" s="128" t="s">
        <v>43</v>
      </c>
      <c r="D307" s="128" t="s">
        <v>391</v>
      </c>
      <c r="E307" s="128" t="s">
        <v>271</v>
      </c>
      <c r="F307" s="128" t="s">
        <v>223</v>
      </c>
      <c r="G307" s="129">
        <v>1312000</v>
      </c>
      <c r="H307" s="13">
        <f t="shared" si="9"/>
        <v>1312</v>
      </c>
    </row>
    <row r="308" spans="1:8" ht="25.5">
      <c r="A308" s="106">
        <f t="shared" si="8"/>
        <v>297</v>
      </c>
      <c r="B308" s="127" t="s">
        <v>748</v>
      </c>
      <c r="C308" s="128" t="s">
        <v>43</v>
      </c>
      <c r="D308" s="128" t="s">
        <v>739</v>
      </c>
      <c r="E308" s="128" t="s">
        <v>261</v>
      </c>
      <c r="F308" s="128" t="s">
        <v>14</v>
      </c>
      <c r="G308" s="129">
        <v>17800</v>
      </c>
      <c r="H308" s="13">
        <f t="shared" si="9"/>
        <v>17.8</v>
      </c>
    </row>
    <row r="309" spans="1:8" ht="25.5">
      <c r="A309" s="106">
        <f t="shared" si="8"/>
        <v>298</v>
      </c>
      <c r="B309" s="127" t="s">
        <v>749</v>
      </c>
      <c r="C309" s="128" t="s">
        <v>43</v>
      </c>
      <c r="D309" s="128" t="s">
        <v>741</v>
      </c>
      <c r="E309" s="128" t="s">
        <v>261</v>
      </c>
      <c r="F309" s="128" t="s">
        <v>14</v>
      </c>
      <c r="G309" s="129">
        <v>17800</v>
      </c>
      <c r="H309" s="13">
        <f t="shared" si="9"/>
        <v>17.8</v>
      </c>
    </row>
    <row r="310" spans="1:8" ht="38.25">
      <c r="A310" s="106">
        <f t="shared" si="8"/>
        <v>299</v>
      </c>
      <c r="B310" s="127" t="s">
        <v>550</v>
      </c>
      <c r="C310" s="128" t="s">
        <v>43</v>
      </c>
      <c r="D310" s="128" t="s">
        <v>741</v>
      </c>
      <c r="E310" s="128" t="s">
        <v>310</v>
      </c>
      <c r="F310" s="128" t="s">
        <v>14</v>
      </c>
      <c r="G310" s="129">
        <v>17800</v>
      </c>
      <c r="H310" s="13">
        <f t="shared" si="9"/>
        <v>17.8</v>
      </c>
    </row>
    <row r="311" spans="1:8" ht="12.75">
      <c r="A311" s="106">
        <f t="shared" si="8"/>
        <v>300</v>
      </c>
      <c r="B311" s="127" t="s">
        <v>750</v>
      </c>
      <c r="C311" s="128" t="s">
        <v>43</v>
      </c>
      <c r="D311" s="128" t="s">
        <v>741</v>
      </c>
      <c r="E311" s="128" t="s">
        <v>743</v>
      </c>
      <c r="F311" s="128" t="s">
        <v>14</v>
      </c>
      <c r="G311" s="129">
        <v>17800</v>
      </c>
      <c r="H311" s="13">
        <f t="shared" si="9"/>
        <v>17.8</v>
      </c>
    </row>
    <row r="312" spans="1:8" ht="63.75">
      <c r="A312" s="106">
        <f t="shared" si="8"/>
        <v>301</v>
      </c>
      <c r="B312" s="127" t="s">
        <v>751</v>
      </c>
      <c r="C312" s="128" t="s">
        <v>43</v>
      </c>
      <c r="D312" s="128" t="s">
        <v>741</v>
      </c>
      <c r="E312" s="128" t="s">
        <v>745</v>
      </c>
      <c r="F312" s="128" t="s">
        <v>14</v>
      </c>
      <c r="G312" s="129">
        <v>17800</v>
      </c>
      <c r="H312" s="13">
        <f t="shared" si="9"/>
        <v>17.8</v>
      </c>
    </row>
    <row r="313" spans="1:8" ht="12.75">
      <c r="A313" s="106">
        <f t="shared" si="8"/>
        <v>302</v>
      </c>
      <c r="B313" s="127" t="s">
        <v>752</v>
      </c>
      <c r="C313" s="128" t="s">
        <v>43</v>
      </c>
      <c r="D313" s="128" t="s">
        <v>741</v>
      </c>
      <c r="E313" s="128" t="s">
        <v>745</v>
      </c>
      <c r="F313" s="128" t="s">
        <v>747</v>
      </c>
      <c r="G313" s="129">
        <v>17800</v>
      </c>
      <c r="H313" s="13">
        <f t="shared" si="9"/>
        <v>17.8</v>
      </c>
    </row>
    <row r="314" spans="1:8" ht="38.25">
      <c r="A314" s="106">
        <f t="shared" si="8"/>
        <v>303</v>
      </c>
      <c r="B314" s="127" t="s">
        <v>705</v>
      </c>
      <c r="C314" s="128" t="s">
        <v>43</v>
      </c>
      <c r="D314" s="128" t="s">
        <v>78</v>
      </c>
      <c r="E314" s="128" t="s">
        <v>261</v>
      </c>
      <c r="F314" s="128" t="s">
        <v>14</v>
      </c>
      <c r="G314" s="129">
        <v>342500620</v>
      </c>
      <c r="H314" s="13">
        <f t="shared" si="9"/>
        <v>342500.62</v>
      </c>
    </row>
    <row r="315" spans="1:8" ht="25.5">
      <c r="A315" s="106">
        <f t="shared" si="8"/>
        <v>304</v>
      </c>
      <c r="B315" s="127" t="s">
        <v>246</v>
      </c>
      <c r="C315" s="128" t="s">
        <v>43</v>
      </c>
      <c r="D315" s="128" t="s">
        <v>11</v>
      </c>
      <c r="E315" s="128" t="s">
        <v>261</v>
      </c>
      <c r="F315" s="128" t="s">
        <v>14</v>
      </c>
      <c r="G315" s="129">
        <v>20475900</v>
      </c>
      <c r="H315" s="13">
        <f t="shared" si="9"/>
        <v>20475.9</v>
      </c>
    </row>
    <row r="316" spans="1:8" ht="38.25">
      <c r="A316" s="106">
        <f t="shared" si="8"/>
        <v>305</v>
      </c>
      <c r="B316" s="127" t="s">
        <v>550</v>
      </c>
      <c r="C316" s="128" t="s">
        <v>43</v>
      </c>
      <c r="D316" s="128" t="s">
        <v>11</v>
      </c>
      <c r="E316" s="128" t="s">
        <v>310</v>
      </c>
      <c r="F316" s="128" t="s">
        <v>14</v>
      </c>
      <c r="G316" s="129">
        <v>20475900</v>
      </c>
      <c r="H316" s="13">
        <f t="shared" si="9"/>
        <v>20475.9</v>
      </c>
    </row>
    <row r="317" spans="1:8" ht="25.5">
      <c r="A317" s="106">
        <f t="shared" si="8"/>
        <v>306</v>
      </c>
      <c r="B317" s="127" t="s">
        <v>185</v>
      </c>
      <c r="C317" s="128" t="s">
        <v>43</v>
      </c>
      <c r="D317" s="128" t="s">
        <v>11</v>
      </c>
      <c r="E317" s="128" t="s">
        <v>311</v>
      </c>
      <c r="F317" s="128" t="s">
        <v>14</v>
      </c>
      <c r="G317" s="129">
        <v>20475900</v>
      </c>
      <c r="H317" s="13">
        <f t="shared" si="9"/>
        <v>20475.9</v>
      </c>
    </row>
    <row r="318" spans="1:8" ht="25.5">
      <c r="A318" s="106">
        <f t="shared" si="8"/>
        <v>307</v>
      </c>
      <c r="B318" s="127" t="s">
        <v>186</v>
      </c>
      <c r="C318" s="128" t="s">
        <v>43</v>
      </c>
      <c r="D318" s="128" t="s">
        <v>11</v>
      </c>
      <c r="E318" s="128" t="s">
        <v>312</v>
      </c>
      <c r="F318" s="128" t="s">
        <v>14</v>
      </c>
      <c r="G318" s="129">
        <v>8895900</v>
      </c>
      <c r="H318" s="13">
        <f t="shared" si="9"/>
        <v>8895.9</v>
      </c>
    </row>
    <row r="319" spans="1:8" ht="12.75">
      <c r="A319" s="106">
        <f t="shared" si="8"/>
        <v>308</v>
      </c>
      <c r="B319" s="127" t="s">
        <v>187</v>
      </c>
      <c r="C319" s="128" t="s">
        <v>43</v>
      </c>
      <c r="D319" s="128" t="s">
        <v>11</v>
      </c>
      <c r="E319" s="128" t="s">
        <v>312</v>
      </c>
      <c r="F319" s="128" t="s">
        <v>93</v>
      </c>
      <c r="G319" s="129">
        <v>8895900</v>
      </c>
      <c r="H319" s="13">
        <f t="shared" si="9"/>
        <v>8895.9</v>
      </c>
    </row>
    <row r="320" spans="1:8" ht="51">
      <c r="A320" s="106">
        <f t="shared" si="8"/>
        <v>309</v>
      </c>
      <c r="B320" s="127" t="s">
        <v>433</v>
      </c>
      <c r="C320" s="128" t="s">
        <v>43</v>
      </c>
      <c r="D320" s="128" t="s">
        <v>11</v>
      </c>
      <c r="E320" s="128" t="s">
        <v>313</v>
      </c>
      <c r="F320" s="128" t="s">
        <v>14</v>
      </c>
      <c r="G320" s="129">
        <v>11580000</v>
      </c>
      <c r="H320" s="13">
        <f t="shared" si="9"/>
        <v>11580</v>
      </c>
    </row>
    <row r="321" spans="1:8" ht="12.75">
      <c r="A321" s="106">
        <f t="shared" si="8"/>
        <v>310</v>
      </c>
      <c r="B321" s="127" t="s">
        <v>187</v>
      </c>
      <c r="C321" s="128" t="s">
        <v>43</v>
      </c>
      <c r="D321" s="128" t="s">
        <v>11</v>
      </c>
      <c r="E321" s="128" t="s">
        <v>313</v>
      </c>
      <c r="F321" s="128" t="s">
        <v>93</v>
      </c>
      <c r="G321" s="129">
        <v>11580000</v>
      </c>
      <c r="H321" s="13">
        <f t="shared" si="9"/>
        <v>11580</v>
      </c>
    </row>
    <row r="322" spans="1:8" ht="12.75">
      <c r="A322" s="106">
        <f t="shared" si="8"/>
        <v>311</v>
      </c>
      <c r="B322" s="127" t="s">
        <v>247</v>
      </c>
      <c r="C322" s="128" t="s">
        <v>43</v>
      </c>
      <c r="D322" s="128" t="s">
        <v>79</v>
      </c>
      <c r="E322" s="128" t="s">
        <v>261</v>
      </c>
      <c r="F322" s="128" t="s">
        <v>14</v>
      </c>
      <c r="G322" s="129">
        <v>322024720</v>
      </c>
      <c r="H322" s="13">
        <f t="shared" si="9"/>
        <v>322024.72</v>
      </c>
    </row>
    <row r="323" spans="1:8" ht="38.25">
      <c r="A323" s="106">
        <f t="shared" si="8"/>
        <v>312</v>
      </c>
      <c r="B323" s="127" t="s">
        <v>550</v>
      </c>
      <c r="C323" s="128" t="s">
        <v>43</v>
      </c>
      <c r="D323" s="128" t="s">
        <v>79</v>
      </c>
      <c r="E323" s="128" t="s">
        <v>310</v>
      </c>
      <c r="F323" s="128" t="s">
        <v>14</v>
      </c>
      <c r="G323" s="129">
        <v>322024720</v>
      </c>
      <c r="H323" s="13">
        <f t="shared" si="9"/>
        <v>322024.72</v>
      </c>
    </row>
    <row r="324" spans="1:8" ht="25.5">
      <c r="A324" s="106">
        <f t="shared" si="8"/>
        <v>313</v>
      </c>
      <c r="B324" s="127" t="s">
        <v>185</v>
      </c>
      <c r="C324" s="128" t="s">
        <v>43</v>
      </c>
      <c r="D324" s="128" t="s">
        <v>79</v>
      </c>
      <c r="E324" s="128" t="s">
        <v>311</v>
      </c>
      <c r="F324" s="128" t="s">
        <v>14</v>
      </c>
      <c r="G324" s="129">
        <v>322024720</v>
      </c>
      <c r="H324" s="13">
        <f t="shared" si="9"/>
        <v>322024.72</v>
      </c>
    </row>
    <row r="325" spans="1:8" ht="25.5">
      <c r="A325" s="106">
        <f t="shared" si="8"/>
        <v>314</v>
      </c>
      <c r="B325" s="127" t="s">
        <v>189</v>
      </c>
      <c r="C325" s="128" t="s">
        <v>43</v>
      </c>
      <c r="D325" s="128" t="s">
        <v>79</v>
      </c>
      <c r="E325" s="128" t="s">
        <v>314</v>
      </c>
      <c r="F325" s="128" t="s">
        <v>14</v>
      </c>
      <c r="G325" s="129">
        <v>322024720</v>
      </c>
      <c r="H325" s="13">
        <f t="shared" si="9"/>
        <v>322024.72</v>
      </c>
    </row>
    <row r="326" spans="1:8" ht="12.75">
      <c r="A326" s="106">
        <f t="shared" si="8"/>
        <v>315</v>
      </c>
      <c r="B326" s="127" t="s">
        <v>188</v>
      </c>
      <c r="C326" s="128" t="s">
        <v>43</v>
      </c>
      <c r="D326" s="128" t="s">
        <v>79</v>
      </c>
      <c r="E326" s="128" t="s">
        <v>314</v>
      </c>
      <c r="F326" s="128" t="s">
        <v>85</v>
      </c>
      <c r="G326" s="129">
        <v>322024720</v>
      </c>
      <c r="H326" s="13">
        <f t="shared" si="9"/>
        <v>322024.72</v>
      </c>
    </row>
    <row r="327" spans="1:8" ht="25.5">
      <c r="A327" s="106">
        <f t="shared" si="8"/>
        <v>316</v>
      </c>
      <c r="B327" s="127" t="s">
        <v>706</v>
      </c>
      <c r="C327" s="128" t="s">
        <v>12</v>
      </c>
      <c r="D327" s="128" t="s">
        <v>15</v>
      </c>
      <c r="E327" s="128" t="s">
        <v>261</v>
      </c>
      <c r="F327" s="128" t="s">
        <v>14</v>
      </c>
      <c r="G327" s="129">
        <v>993244007.5</v>
      </c>
      <c r="H327" s="13">
        <f t="shared" si="9"/>
        <v>993244.0075</v>
      </c>
    </row>
    <row r="328" spans="1:8" ht="12.75">
      <c r="A328" s="106">
        <f t="shared" si="8"/>
        <v>317</v>
      </c>
      <c r="B328" s="127" t="s">
        <v>403</v>
      </c>
      <c r="C328" s="128" t="s">
        <v>12</v>
      </c>
      <c r="D328" s="128" t="s">
        <v>404</v>
      </c>
      <c r="E328" s="128" t="s">
        <v>261</v>
      </c>
      <c r="F328" s="128" t="s">
        <v>14</v>
      </c>
      <c r="G328" s="129">
        <v>100000</v>
      </c>
      <c r="H328" s="13">
        <f t="shared" si="9"/>
        <v>100</v>
      </c>
    </row>
    <row r="329" spans="1:8" ht="12.75">
      <c r="A329" s="106">
        <f t="shared" si="8"/>
        <v>318</v>
      </c>
      <c r="B329" s="127" t="s">
        <v>405</v>
      </c>
      <c r="C329" s="128" t="s">
        <v>12</v>
      </c>
      <c r="D329" s="128" t="s">
        <v>406</v>
      </c>
      <c r="E329" s="128" t="s">
        <v>261</v>
      </c>
      <c r="F329" s="128" t="s">
        <v>14</v>
      </c>
      <c r="G329" s="129">
        <v>100000</v>
      </c>
      <c r="H329" s="13">
        <f t="shared" si="9"/>
        <v>100</v>
      </c>
    </row>
    <row r="330" spans="1:8" ht="38.25">
      <c r="A330" s="106">
        <f t="shared" si="8"/>
        <v>319</v>
      </c>
      <c r="B330" s="127" t="s">
        <v>517</v>
      </c>
      <c r="C330" s="128" t="s">
        <v>12</v>
      </c>
      <c r="D330" s="128" t="s">
        <v>406</v>
      </c>
      <c r="E330" s="128" t="s">
        <v>290</v>
      </c>
      <c r="F330" s="128" t="s">
        <v>14</v>
      </c>
      <c r="G330" s="129">
        <v>100000</v>
      </c>
      <c r="H330" s="13">
        <f t="shared" si="9"/>
        <v>100</v>
      </c>
    </row>
    <row r="331" spans="1:8" ht="12.75">
      <c r="A331" s="106">
        <f t="shared" si="8"/>
        <v>320</v>
      </c>
      <c r="B331" s="127" t="s">
        <v>541</v>
      </c>
      <c r="C331" s="128" t="s">
        <v>12</v>
      </c>
      <c r="D331" s="128" t="s">
        <v>406</v>
      </c>
      <c r="E331" s="128" t="s">
        <v>297</v>
      </c>
      <c r="F331" s="128" t="s">
        <v>14</v>
      </c>
      <c r="G331" s="129">
        <v>100000</v>
      </c>
      <c r="H331" s="13">
        <f t="shared" si="9"/>
        <v>100</v>
      </c>
    </row>
    <row r="332" spans="1:8" ht="25.5">
      <c r="A332" s="106">
        <f t="shared" si="8"/>
        <v>321</v>
      </c>
      <c r="B332" s="127" t="s">
        <v>411</v>
      </c>
      <c r="C332" s="128" t="s">
        <v>12</v>
      </c>
      <c r="D332" s="128" t="s">
        <v>406</v>
      </c>
      <c r="E332" s="128" t="s">
        <v>543</v>
      </c>
      <c r="F332" s="128" t="s">
        <v>14</v>
      </c>
      <c r="G332" s="129">
        <v>100000</v>
      </c>
      <c r="H332" s="13">
        <f t="shared" si="9"/>
        <v>100</v>
      </c>
    </row>
    <row r="333" spans="1:8" ht="25.5">
      <c r="A333" s="106">
        <f aca="true" t="shared" si="10" ref="A333:A396">1+A332</f>
        <v>322</v>
      </c>
      <c r="B333" s="127" t="s">
        <v>158</v>
      </c>
      <c r="C333" s="128" t="s">
        <v>12</v>
      </c>
      <c r="D333" s="128" t="s">
        <v>406</v>
      </c>
      <c r="E333" s="128" t="s">
        <v>543</v>
      </c>
      <c r="F333" s="128" t="s">
        <v>87</v>
      </c>
      <c r="G333" s="129">
        <v>100000</v>
      </c>
      <c r="H333" s="13">
        <f aca="true" t="shared" si="11" ref="H333:H396">G333/1000</f>
        <v>100</v>
      </c>
    </row>
    <row r="334" spans="1:8" ht="12.75">
      <c r="A334" s="106">
        <f t="shared" si="10"/>
        <v>323</v>
      </c>
      <c r="B334" s="127" t="s">
        <v>240</v>
      </c>
      <c r="C334" s="128" t="s">
        <v>12</v>
      </c>
      <c r="D334" s="128" t="s">
        <v>30</v>
      </c>
      <c r="E334" s="128" t="s">
        <v>261</v>
      </c>
      <c r="F334" s="128" t="s">
        <v>14</v>
      </c>
      <c r="G334" s="129">
        <v>992874712.1</v>
      </c>
      <c r="H334" s="13">
        <f t="shared" si="11"/>
        <v>992874.7121</v>
      </c>
    </row>
    <row r="335" spans="1:8" ht="12.75">
      <c r="A335" s="106">
        <f t="shared" si="10"/>
        <v>324</v>
      </c>
      <c r="B335" s="127" t="s">
        <v>241</v>
      </c>
      <c r="C335" s="128" t="s">
        <v>12</v>
      </c>
      <c r="D335" s="128" t="s">
        <v>31</v>
      </c>
      <c r="E335" s="128" t="s">
        <v>261</v>
      </c>
      <c r="F335" s="128" t="s">
        <v>14</v>
      </c>
      <c r="G335" s="129">
        <v>430259202.91</v>
      </c>
      <c r="H335" s="13">
        <f t="shared" si="11"/>
        <v>430259.20291000005</v>
      </c>
    </row>
    <row r="336" spans="1:8" ht="25.5">
      <c r="A336" s="106">
        <f t="shared" si="10"/>
        <v>325</v>
      </c>
      <c r="B336" s="127" t="s">
        <v>551</v>
      </c>
      <c r="C336" s="128" t="s">
        <v>12</v>
      </c>
      <c r="D336" s="128" t="s">
        <v>31</v>
      </c>
      <c r="E336" s="128" t="s">
        <v>315</v>
      </c>
      <c r="F336" s="128" t="s">
        <v>14</v>
      </c>
      <c r="G336" s="129">
        <v>427824202.91</v>
      </c>
      <c r="H336" s="13">
        <f t="shared" si="11"/>
        <v>427824.20291000005</v>
      </c>
    </row>
    <row r="337" spans="1:8" ht="25.5">
      <c r="A337" s="106">
        <f t="shared" si="10"/>
        <v>326</v>
      </c>
      <c r="B337" s="127" t="s">
        <v>805</v>
      </c>
      <c r="C337" s="128" t="s">
        <v>12</v>
      </c>
      <c r="D337" s="128" t="s">
        <v>31</v>
      </c>
      <c r="E337" s="128" t="s">
        <v>316</v>
      </c>
      <c r="F337" s="128" t="s">
        <v>14</v>
      </c>
      <c r="G337" s="129">
        <v>427621702.91</v>
      </c>
      <c r="H337" s="13">
        <f t="shared" si="11"/>
        <v>427621.70291000005</v>
      </c>
    </row>
    <row r="338" spans="1:8" ht="63.75">
      <c r="A338" s="106">
        <f t="shared" si="10"/>
        <v>327</v>
      </c>
      <c r="B338" s="127" t="s">
        <v>552</v>
      </c>
      <c r="C338" s="128" t="s">
        <v>12</v>
      </c>
      <c r="D338" s="128" t="s">
        <v>31</v>
      </c>
      <c r="E338" s="128" t="s">
        <v>317</v>
      </c>
      <c r="F338" s="128" t="s">
        <v>14</v>
      </c>
      <c r="G338" s="129">
        <v>122269083.11</v>
      </c>
      <c r="H338" s="13">
        <f t="shared" si="11"/>
        <v>122269.08310999999</v>
      </c>
    </row>
    <row r="339" spans="1:8" ht="12.75">
      <c r="A339" s="106">
        <f t="shared" si="10"/>
        <v>328</v>
      </c>
      <c r="B339" s="127" t="s">
        <v>161</v>
      </c>
      <c r="C339" s="128" t="s">
        <v>12</v>
      </c>
      <c r="D339" s="128" t="s">
        <v>31</v>
      </c>
      <c r="E339" s="128" t="s">
        <v>317</v>
      </c>
      <c r="F339" s="128" t="s">
        <v>88</v>
      </c>
      <c r="G339" s="129">
        <v>122269083.11</v>
      </c>
      <c r="H339" s="13">
        <f t="shared" si="11"/>
        <v>122269.08310999999</v>
      </c>
    </row>
    <row r="340" spans="1:8" ht="102">
      <c r="A340" s="106">
        <f t="shared" si="10"/>
        <v>329</v>
      </c>
      <c r="B340" s="127" t="s">
        <v>190</v>
      </c>
      <c r="C340" s="128" t="s">
        <v>12</v>
      </c>
      <c r="D340" s="128" t="s">
        <v>31</v>
      </c>
      <c r="E340" s="128" t="s">
        <v>318</v>
      </c>
      <c r="F340" s="128" t="s">
        <v>14</v>
      </c>
      <c r="G340" s="129">
        <v>12194810.8</v>
      </c>
      <c r="H340" s="13">
        <f t="shared" si="11"/>
        <v>12194.810800000001</v>
      </c>
    </row>
    <row r="341" spans="1:8" ht="25.5">
      <c r="A341" s="106">
        <f t="shared" si="10"/>
        <v>330</v>
      </c>
      <c r="B341" s="127" t="s">
        <v>158</v>
      </c>
      <c r="C341" s="128" t="s">
        <v>12</v>
      </c>
      <c r="D341" s="128" t="s">
        <v>31</v>
      </c>
      <c r="E341" s="128" t="s">
        <v>318</v>
      </c>
      <c r="F341" s="128" t="s">
        <v>87</v>
      </c>
      <c r="G341" s="129">
        <v>12194810.8</v>
      </c>
      <c r="H341" s="13">
        <f t="shared" si="11"/>
        <v>12194.810800000001</v>
      </c>
    </row>
    <row r="342" spans="1:8" ht="38.25">
      <c r="A342" s="106">
        <f t="shared" si="10"/>
        <v>331</v>
      </c>
      <c r="B342" s="127" t="s">
        <v>191</v>
      </c>
      <c r="C342" s="128" t="s">
        <v>12</v>
      </c>
      <c r="D342" s="128" t="s">
        <v>31</v>
      </c>
      <c r="E342" s="128" t="s">
        <v>319</v>
      </c>
      <c r="F342" s="128" t="s">
        <v>14</v>
      </c>
      <c r="G342" s="129">
        <v>49444594.98</v>
      </c>
      <c r="H342" s="13">
        <f t="shared" si="11"/>
        <v>49444.594979999994</v>
      </c>
    </row>
    <row r="343" spans="1:8" ht="25.5">
      <c r="A343" s="106">
        <f t="shared" si="10"/>
        <v>332</v>
      </c>
      <c r="B343" s="127" t="s">
        <v>158</v>
      </c>
      <c r="C343" s="128" t="s">
        <v>12</v>
      </c>
      <c r="D343" s="128" t="s">
        <v>31</v>
      </c>
      <c r="E343" s="128" t="s">
        <v>319</v>
      </c>
      <c r="F343" s="128" t="s">
        <v>87</v>
      </c>
      <c r="G343" s="129">
        <v>43621527.38</v>
      </c>
      <c r="H343" s="13">
        <f t="shared" si="11"/>
        <v>43621.52738</v>
      </c>
    </row>
    <row r="344" spans="1:8" ht="12.75">
      <c r="A344" s="106">
        <f t="shared" si="10"/>
        <v>333</v>
      </c>
      <c r="B344" s="127" t="s">
        <v>865</v>
      </c>
      <c r="C344" s="128" t="s">
        <v>12</v>
      </c>
      <c r="D344" s="128" t="s">
        <v>31</v>
      </c>
      <c r="E344" s="128" t="s">
        <v>319</v>
      </c>
      <c r="F344" s="128" t="s">
        <v>866</v>
      </c>
      <c r="G344" s="129">
        <v>2062.49</v>
      </c>
      <c r="H344" s="13">
        <f t="shared" si="11"/>
        <v>2.06249</v>
      </c>
    </row>
    <row r="345" spans="1:8" ht="12.75">
      <c r="A345" s="106">
        <f t="shared" si="10"/>
        <v>334</v>
      </c>
      <c r="B345" s="127" t="s">
        <v>162</v>
      </c>
      <c r="C345" s="128" t="s">
        <v>12</v>
      </c>
      <c r="D345" s="128" t="s">
        <v>31</v>
      </c>
      <c r="E345" s="128" t="s">
        <v>319</v>
      </c>
      <c r="F345" s="128" t="s">
        <v>89</v>
      </c>
      <c r="G345" s="129">
        <v>5821005.11</v>
      </c>
      <c r="H345" s="13">
        <f t="shared" si="11"/>
        <v>5821.00511</v>
      </c>
    </row>
    <row r="346" spans="1:8" ht="38.25">
      <c r="A346" s="106">
        <f t="shared" si="10"/>
        <v>335</v>
      </c>
      <c r="B346" s="127" t="s">
        <v>192</v>
      </c>
      <c r="C346" s="128" t="s">
        <v>12</v>
      </c>
      <c r="D346" s="128" t="s">
        <v>31</v>
      </c>
      <c r="E346" s="128" t="s">
        <v>320</v>
      </c>
      <c r="F346" s="128" t="s">
        <v>14</v>
      </c>
      <c r="G346" s="129">
        <v>32929612.27</v>
      </c>
      <c r="H346" s="13">
        <f t="shared" si="11"/>
        <v>32929.61227</v>
      </c>
    </row>
    <row r="347" spans="1:8" ht="25.5">
      <c r="A347" s="106">
        <f t="shared" si="10"/>
        <v>336</v>
      </c>
      <c r="B347" s="127" t="s">
        <v>158</v>
      </c>
      <c r="C347" s="128" t="s">
        <v>12</v>
      </c>
      <c r="D347" s="128" t="s">
        <v>31</v>
      </c>
      <c r="E347" s="128" t="s">
        <v>320</v>
      </c>
      <c r="F347" s="128" t="s">
        <v>87</v>
      </c>
      <c r="G347" s="129">
        <v>32929612.27</v>
      </c>
      <c r="H347" s="13">
        <f t="shared" si="11"/>
        <v>32929.61227</v>
      </c>
    </row>
    <row r="348" spans="1:8" ht="63.75">
      <c r="A348" s="106">
        <f t="shared" si="10"/>
        <v>337</v>
      </c>
      <c r="B348" s="127" t="s">
        <v>442</v>
      </c>
      <c r="C348" s="128" t="s">
        <v>12</v>
      </c>
      <c r="D348" s="128" t="s">
        <v>31</v>
      </c>
      <c r="E348" s="128" t="s">
        <v>321</v>
      </c>
      <c r="F348" s="128" t="s">
        <v>14</v>
      </c>
      <c r="G348" s="129">
        <v>9001106.35</v>
      </c>
      <c r="H348" s="13">
        <f t="shared" si="11"/>
        <v>9001.10635</v>
      </c>
    </row>
    <row r="349" spans="1:8" ht="25.5">
      <c r="A349" s="106">
        <f t="shared" si="10"/>
        <v>338</v>
      </c>
      <c r="B349" s="127" t="s">
        <v>158</v>
      </c>
      <c r="C349" s="128" t="s">
        <v>12</v>
      </c>
      <c r="D349" s="128" t="s">
        <v>31</v>
      </c>
      <c r="E349" s="128" t="s">
        <v>321</v>
      </c>
      <c r="F349" s="128" t="s">
        <v>87</v>
      </c>
      <c r="G349" s="129">
        <v>9001106.35</v>
      </c>
      <c r="H349" s="13">
        <f t="shared" si="11"/>
        <v>9001.10635</v>
      </c>
    </row>
    <row r="350" spans="1:8" ht="25.5">
      <c r="A350" s="106">
        <f t="shared" si="10"/>
        <v>339</v>
      </c>
      <c r="B350" s="127" t="s">
        <v>443</v>
      </c>
      <c r="C350" s="128" t="s">
        <v>12</v>
      </c>
      <c r="D350" s="128" t="s">
        <v>31</v>
      </c>
      <c r="E350" s="128" t="s">
        <v>412</v>
      </c>
      <c r="F350" s="128" t="s">
        <v>14</v>
      </c>
      <c r="G350" s="129">
        <v>5377595.4</v>
      </c>
      <c r="H350" s="13">
        <f t="shared" si="11"/>
        <v>5377.5954</v>
      </c>
    </row>
    <row r="351" spans="1:8" ht="25.5">
      <c r="A351" s="106">
        <f t="shared" si="10"/>
        <v>340</v>
      </c>
      <c r="B351" s="127" t="s">
        <v>158</v>
      </c>
      <c r="C351" s="128" t="s">
        <v>12</v>
      </c>
      <c r="D351" s="128" t="s">
        <v>31</v>
      </c>
      <c r="E351" s="128" t="s">
        <v>412</v>
      </c>
      <c r="F351" s="128" t="s">
        <v>87</v>
      </c>
      <c r="G351" s="129">
        <v>5377595.4</v>
      </c>
      <c r="H351" s="13">
        <f t="shared" si="11"/>
        <v>5377.5954</v>
      </c>
    </row>
    <row r="352" spans="1:8" ht="76.5">
      <c r="A352" s="106">
        <f t="shared" si="10"/>
        <v>341</v>
      </c>
      <c r="B352" s="127" t="s">
        <v>553</v>
      </c>
      <c r="C352" s="128" t="s">
        <v>12</v>
      </c>
      <c r="D352" s="128" t="s">
        <v>31</v>
      </c>
      <c r="E352" s="128" t="s">
        <v>322</v>
      </c>
      <c r="F352" s="128" t="s">
        <v>14</v>
      </c>
      <c r="G352" s="129">
        <v>194405900</v>
      </c>
      <c r="H352" s="13">
        <f t="shared" si="11"/>
        <v>194405.9</v>
      </c>
    </row>
    <row r="353" spans="1:8" ht="12.75">
      <c r="A353" s="106">
        <f t="shared" si="10"/>
        <v>342</v>
      </c>
      <c r="B353" s="127" t="s">
        <v>161</v>
      </c>
      <c r="C353" s="128" t="s">
        <v>12</v>
      </c>
      <c r="D353" s="128" t="s">
        <v>31</v>
      </c>
      <c r="E353" s="128" t="s">
        <v>322</v>
      </c>
      <c r="F353" s="128" t="s">
        <v>88</v>
      </c>
      <c r="G353" s="129">
        <v>194405900</v>
      </c>
      <c r="H353" s="13">
        <f t="shared" si="11"/>
        <v>194405.9</v>
      </c>
    </row>
    <row r="354" spans="1:8" ht="89.25">
      <c r="A354" s="106">
        <f t="shared" si="10"/>
        <v>343</v>
      </c>
      <c r="B354" s="127" t="s">
        <v>323</v>
      </c>
      <c r="C354" s="128" t="s">
        <v>12</v>
      </c>
      <c r="D354" s="128" t="s">
        <v>31</v>
      </c>
      <c r="E354" s="128" t="s">
        <v>324</v>
      </c>
      <c r="F354" s="128" t="s">
        <v>14</v>
      </c>
      <c r="G354" s="129">
        <v>1999000</v>
      </c>
      <c r="H354" s="13">
        <f t="shared" si="11"/>
        <v>1999</v>
      </c>
    </row>
    <row r="355" spans="1:8" ht="25.5">
      <c r="A355" s="106">
        <f t="shared" si="10"/>
        <v>344</v>
      </c>
      <c r="B355" s="127" t="s">
        <v>158</v>
      </c>
      <c r="C355" s="128" t="s">
        <v>12</v>
      </c>
      <c r="D355" s="128" t="s">
        <v>31</v>
      </c>
      <c r="E355" s="128" t="s">
        <v>324</v>
      </c>
      <c r="F355" s="128" t="s">
        <v>87</v>
      </c>
      <c r="G355" s="129">
        <v>1999000</v>
      </c>
      <c r="H355" s="13">
        <f t="shared" si="11"/>
        <v>1999</v>
      </c>
    </row>
    <row r="356" spans="1:8" ht="12.75">
      <c r="A356" s="106">
        <f t="shared" si="10"/>
        <v>345</v>
      </c>
      <c r="B356" s="127" t="s">
        <v>554</v>
      </c>
      <c r="C356" s="128" t="s">
        <v>12</v>
      </c>
      <c r="D356" s="128" t="s">
        <v>31</v>
      </c>
      <c r="E356" s="128" t="s">
        <v>340</v>
      </c>
      <c r="F356" s="128" t="s">
        <v>14</v>
      </c>
      <c r="G356" s="129">
        <v>202500</v>
      </c>
      <c r="H356" s="13">
        <f t="shared" si="11"/>
        <v>202.5</v>
      </c>
    </row>
    <row r="357" spans="1:8" ht="89.25">
      <c r="A357" s="106">
        <f t="shared" si="10"/>
        <v>346</v>
      </c>
      <c r="B357" s="127" t="s">
        <v>555</v>
      </c>
      <c r="C357" s="128" t="s">
        <v>12</v>
      </c>
      <c r="D357" s="128" t="s">
        <v>31</v>
      </c>
      <c r="E357" s="128" t="s">
        <v>341</v>
      </c>
      <c r="F357" s="128" t="s">
        <v>14</v>
      </c>
      <c r="G357" s="129">
        <v>202500</v>
      </c>
      <c r="H357" s="13">
        <f t="shared" si="11"/>
        <v>202.5</v>
      </c>
    </row>
    <row r="358" spans="1:8" ht="25.5">
      <c r="A358" s="106">
        <f t="shared" si="10"/>
        <v>347</v>
      </c>
      <c r="B358" s="127" t="s">
        <v>158</v>
      </c>
      <c r="C358" s="128" t="s">
        <v>12</v>
      </c>
      <c r="D358" s="128" t="s">
        <v>31</v>
      </c>
      <c r="E358" s="128" t="s">
        <v>341</v>
      </c>
      <c r="F358" s="128" t="s">
        <v>87</v>
      </c>
      <c r="G358" s="129">
        <v>202500</v>
      </c>
      <c r="H358" s="13">
        <f t="shared" si="11"/>
        <v>202.5</v>
      </c>
    </row>
    <row r="359" spans="1:8" ht="12.75">
      <c r="A359" s="106">
        <f t="shared" si="10"/>
        <v>348</v>
      </c>
      <c r="B359" s="127" t="s">
        <v>95</v>
      </c>
      <c r="C359" s="128" t="s">
        <v>12</v>
      </c>
      <c r="D359" s="128" t="s">
        <v>31</v>
      </c>
      <c r="E359" s="128" t="s">
        <v>262</v>
      </c>
      <c r="F359" s="128" t="s">
        <v>14</v>
      </c>
      <c r="G359" s="129">
        <v>2435000</v>
      </c>
      <c r="H359" s="13">
        <f t="shared" si="11"/>
        <v>2435</v>
      </c>
    </row>
    <row r="360" spans="1:8" ht="76.5">
      <c r="A360" s="106">
        <f t="shared" si="10"/>
        <v>349</v>
      </c>
      <c r="B360" s="127" t="s">
        <v>1125</v>
      </c>
      <c r="C360" s="128" t="s">
        <v>12</v>
      </c>
      <c r="D360" s="128" t="s">
        <v>31</v>
      </c>
      <c r="E360" s="128" t="s">
        <v>1120</v>
      </c>
      <c r="F360" s="128" t="s">
        <v>14</v>
      </c>
      <c r="G360" s="129">
        <v>2435000</v>
      </c>
      <c r="H360" s="13">
        <f t="shared" si="11"/>
        <v>2435</v>
      </c>
    </row>
    <row r="361" spans="1:8" ht="12.75">
      <c r="A361" s="106">
        <f t="shared" si="10"/>
        <v>350</v>
      </c>
      <c r="B361" s="127" t="s">
        <v>161</v>
      </c>
      <c r="C361" s="128" t="s">
        <v>12</v>
      </c>
      <c r="D361" s="128" t="s">
        <v>31</v>
      </c>
      <c r="E361" s="128" t="s">
        <v>1120</v>
      </c>
      <c r="F361" s="128" t="s">
        <v>88</v>
      </c>
      <c r="G361" s="129">
        <v>2435000</v>
      </c>
      <c r="H361" s="13">
        <f t="shared" si="11"/>
        <v>2435</v>
      </c>
    </row>
    <row r="362" spans="1:8" ht="12.75">
      <c r="A362" s="106">
        <f t="shared" si="10"/>
        <v>351</v>
      </c>
      <c r="B362" s="127" t="s">
        <v>248</v>
      </c>
      <c r="C362" s="128" t="s">
        <v>12</v>
      </c>
      <c r="D362" s="128" t="s">
        <v>32</v>
      </c>
      <c r="E362" s="128" t="s">
        <v>261</v>
      </c>
      <c r="F362" s="128" t="s">
        <v>14</v>
      </c>
      <c r="G362" s="129">
        <v>514051672.22</v>
      </c>
      <c r="H362" s="13">
        <f t="shared" si="11"/>
        <v>514051.67222</v>
      </c>
    </row>
    <row r="363" spans="1:8" ht="25.5">
      <c r="A363" s="106">
        <f t="shared" si="10"/>
        <v>352</v>
      </c>
      <c r="B363" s="127" t="s">
        <v>551</v>
      </c>
      <c r="C363" s="128" t="s">
        <v>12</v>
      </c>
      <c r="D363" s="128" t="s">
        <v>32</v>
      </c>
      <c r="E363" s="128" t="s">
        <v>315</v>
      </c>
      <c r="F363" s="128" t="s">
        <v>14</v>
      </c>
      <c r="G363" s="129">
        <v>512001672.22</v>
      </c>
      <c r="H363" s="13">
        <f t="shared" si="11"/>
        <v>512001.67222</v>
      </c>
    </row>
    <row r="364" spans="1:8" ht="25.5">
      <c r="A364" s="106">
        <f t="shared" si="10"/>
        <v>353</v>
      </c>
      <c r="B364" s="127" t="s">
        <v>556</v>
      </c>
      <c r="C364" s="128" t="s">
        <v>12</v>
      </c>
      <c r="D364" s="128" t="s">
        <v>32</v>
      </c>
      <c r="E364" s="128" t="s">
        <v>325</v>
      </c>
      <c r="F364" s="128" t="s">
        <v>14</v>
      </c>
      <c r="G364" s="129">
        <v>511704572.22</v>
      </c>
      <c r="H364" s="13">
        <f t="shared" si="11"/>
        <v>511704.57222000003</v>
      </c>
    </row>
    <row r="365" spans="1:8" ht="63.75">
      <c r="A365" s="106">
        <f t="shared" si="10"/>
        <v>354</v>
      </c>
      <c r="B365" s="127" t="s">
        <v>193</v>
      </c>
      <c r="C365" s="128" t="s">
        <v>12</v>
      </c>
      <c r="D365" s="128" t="s">
        <v>32</v>
      </c>
      <c r="E365" s="128" t="s">
        <v>326</v>
      </c>
      <c r="F365" s="128" t="s">
        <v>14</v>
      </c>
      <c r="G365" s="129">
        <v>101530251.36</v>
      </c>
      <c r="H365" s="13">
        <f t="shared" si="11"/>
        <v>101530.25136</v>
      </c>
    </row>
    <row r="366" spans="1:8" ht="12.75">
      <c r="A366" s="106">
        <f t="shared" si="10"/>
        <v>355</v>
      </c>
      <c r="B366" s="127" t="s">
        <v>161</v>
      </c>
      <c r="C366" s="128" t="s">
        <v>12</v>
      </c>
      <c r="D366" s="128" t="s">
        <v>32</v>
      </c>
      <c r="E366" s="128" t="s">
        <v>326</v>
      </c>
      <c r="F366" s="128" t="s">
        <v>88</v>
      </c>
      <c r="G366" s="129">
        <v>101530251.36</v>
      </c>
      <c r="H366" s="13">
        <f t="shared" si="11"/>
        <v>101530.25136</v>
      </c>
    </row>
    <row r="367" spans="1:8" ht="102">
      <c r="A367" s="106">
        <f t="shared" si="10"/>
        <v>356</v>
      </c>
      <c r="B367" s="127" t="s">
        <v>194</v>
      </c>
      <c r="C367" s="128" t="s">
        <v>12</v>
      </c>
      <c r="D367" s="128" t="s">
        <v>32</v>
      </c>
      <c r="E367" s="128" t="s">
        <v>327</v>
      </c>
      <c r="F367" s="128" t="s">
        <v>14</v>
      </c>
      <c r="G367" s="129">
        <v>10944032.33</v>
      </c>
      <c r="H367" s="13">
        <f t="shared" si="11"/>
        <v>10944.03233</v>
      </c>
    </row>
    <row r="368" spans="1:8" ht="25.5">
      <c r="A368" s="106">
        <f t="shared" si="10"/>
        <v>357</v>
      </c>
      <c r="B368" s="127" t="s">
        <v>158</v>
      </c>
      <c r="C368" s="128" t="s">
        <v>12</v>
      </c>
      <c r="D368" s="128" t="s">
        <v>32</v>
      </c>
      <c r="E368" s="128" t="s">
        <v>327</v>
      </c>
      <c r="F368" s="128" t="s">
        <v>87</v>
      </c>
      <c r="G368" s="129">
        <v>10944032.33</v>
      </c>
      <c r="H368" s="13">
        <f t="shared" si="11"/>
        <v>10944.03233</v>
      </c>
    </row>
    <row r="369" spans="1:8" ht="38.25">
      <c r="A369" s="106">
        <f t="shared" si="10"/>
        <v>358</v>
      </c>
      <c r="B369" s="127" t="s">
        <v>195</v>
      </c>
      <c r="C369" s="128" t="s">
        <v>12</v>
      </c>
      <c r="D369" s="128" t="s">
        <v>32</v>
      </c>
      <c r="E369" s="128" t="s">
        <v>328</v>
      </c>
      <c r="F369" s="128" t="s">
        <v>14</v>
      </c>
      <c r="G369" s="129">
        <v>48495089.73</v>
      </c>
      <c r="H369" s="13">
        <f t="shared" si="11"/>
        <v>48495.08973</v>
      </c>
    </row>
    <row r="370" spans="1:8" ht="12.75">
      <c r="A370" s="106">
        <f t="shared" si="10"/>
        <v>359</v>
      </c>
      <c r="B370" s="127" t="s">
        <v>161</v>
      </c>
      <c r="C370" s="128" t="s">
        <v>12</v>
      </c>
      <c r="D370" s="128" t="s">
        <v>32</v>
      </c>
      <c r="E370" s="128" t="s">
        <v>328</v>
      </c>
      <c r="F370" s="128" t="s">
        <v>88</v>
      </c>
      <c r="G370" s="129">
        <v>29100</v>
      </c>
      <c r="H370" s="13">
        <f t="shared" si="11"/>
        <v>29.1</v>
      </c>
    </row>
    <row r="371" spans="1:8" ht="25.5">
      <c r="A371" s="106">
        <f t="shared" si="10"/>
        <v>360</v>
      </c>
      <c r="B371" s="127" t="s">
        <v>158</v>
      </c>
      <c r="C371" s="128" t="s">
        <v>12</v>
      </c>
      <c r="D371" s="128" t="s">
        <v>32</v>
      </c>
      <c r="E371" s="128" t="s">
        <v>328</v>
      </c>
      <c r="F371" s="128" t="s">
        <v>87</v>
      </c>
      <c r="G371" s="129">
        <v>45525791.74</v>
      </c>
      <c r="H371" s="13">
        <f t="shared" si="11"/>
        <v>45525.79174</v>
      </c>
    </row>
    <row r="372" spans="1:8" ht="12.75">
      <c r="A372" s="106">
        <f t="shared" si="10"/>
        <v>361</v>
      </c>
      <c r="B372" s="127" t="s">
        <v>865</v>
      </c>
      <c r="C372" s="128" t="s">
        <v>12</v>
      </c>
      <c r="D372" s="128" t="s">
        <v>32</v>
      </c>
      <c r="E372" s="128" t="s">
        <v>328</v>
      </c>
      <c r="F372" s="128" t="s">
        <v>866</v>
      </c>
      <c r="G372" s="129">
        <v>4548.95</v>
      </c>
      <c r="H372" s="13">
        <f t="shared" si="11"/>
        <v>4.54895</v>
      </c>
    </row>
    <row r="373" spans="1:8" ht="12.75">
      <c r="A373" s="106">
        <f t="shared" si="10"/>
        <v>362</v>
      </c>
      <c r="B373" s="127" t="s">
        <v>162</v>
      </c>
      <c r="C373" s="128" t="s">
        <v>12</v>
      </c>
      <c r="D373" s="128" t="s">
        <v>32</v>
      </c>
      <c r="E373" s="128" t="s">
        <v>328</v>
      </c>
      <c r="F373" s="128" t="s">
        <v>89</v>
      </c>
      <c r="G373" s="129">
        <v>2935649.04</v>
      </c>
      <c r="H373" s="13">
        <f t="shared" si="11"/>
        <v>2935.6490400000002</v>
      </c>
    </row>
    <row r="374" spans="1:8" ht="25.5">
      <c r="A374" s="106">
        <f t="shared" si="10"/>
        <v>363</v>
      </c>
      <c r="B374" s="127" t="s">
        <v>196</v>
      </c>
      <c r="C374" s="128" t="s">
        <v>12</v>
      </c>
      <c r="D374" s="128" t="s">
        <v>32</v>
      </c>
      <c r="E374" s="128" t="s">
        <v>329</v>
      </c>
      <c r="F374" s="128" t="s">
        <v>14</v>
      </c>
      <c r="G374" s="129">
        <v>7681205.47</v>
      </c>
      <c r="H374" s="13">
        <f t="shared" si="11"/>
        <v>7681.20547</v>
      </c>
    </row>
    <row r="375" spans="1:8" ht="25.5">
      <c r="A375" s="106">
        <f t="shared" si="10"/>
        <v>364</v>
      </c>
      <c r="B375" s="127" t="s">
        <v>158</v>
      </c>
      <c r="C375" s="128" t="s">
        <v>12</v>
      </c>
      <c r="D375" s="128" t="s">
        <v>32</v>
      </c>
      <c r="E375" s="128" t="s">
        <v>329</v>
      </c>
      <c r="F375" s="128" t="s">
        <v>87</v>
      </c>
      <c r="G375" s="129">
        <v>7681205.47</v>
      </c>
      <c r="H375" s="13">
        <f t="shared" si="11"/>
        <v>7681.20547</v>
      </c>
    </row>
    <row r="376" spans="1:8" ht="51">
      <c r="A376" s="106">
        <f t="shared" si="10"/>
        <v>365</v>
      </c>
      <c r="B376" s="127" t="s">
        <v>444</v>
      </c>
      <c r="C376" s="128" t="s">
        <v>12</v>
      </c>
      <c r="D376" s="128" t="s">
        <v>32</v>
      </c>
      <c r="E376" s="128" t="s">
        <v>330</v>
      </c>
      <c r="F376" s="128" t="s">
        <v>14</v>
      </c>
      <c r="G376" s="129">
        <v>7288196</v>
      </c>
      <c r="H376" s="13">
        <f t="shared" si="11"/>
        <v>7288.196</v>
      </c>
    </row>
    <row r="377" spans="1:8" ht="25.5">
      <c r="A377" s="106">
        <f t="shared" si="10"/>
        <v>366</v>
      </c>
      <c r="B377" s="127" t="s">
        <v>158</v>
      </c>
      <c r="C377" s="128" t="s">
        <v>12</v>
      </c>
      <c r="D377" s="128" t="s">
        <v>32</v>
      </c>
      <c r="E377" s="128" t="s">
        <v>330</v>
      </c>
      <c r="F377" s="128" t="s">
        <v>87</v>
      </c>
      <c r="G377" s="129">
        <v>7288196</v>
      </c>
      <c r="H377" s="13">
        <f t="shared" si="11"/>
        <v>7288.196</v>
      </c>
    </row>
    <row r="378" spans="1:8" ht="63.75">
      <c r="A378" s="106">
        <f t="shared" si="10"/>
        <v>367</v>
      </c>
      <c r="B378" s="127" t="s">
        <v>445</v>
      </c>
      <c r="C378" s="128" t="s">
        <v>12</v>
      </c>
      <c r="D378" s="128" t="s">
        <v>32</v>
      </c>
      <c r="E378" s="128" t="s">
        <v>331</v>
      </c>
      <c r="F378" s="128" t="s">
        <v>14</v>
      </c>
      <c r="G378" s="129">
        <v>11889845.84</v>
      </c>
      <c r="H378" s="13">
        <f t="shared" si="11"/>
        <v>11889.84584</v>
      </c>
    </row>
    <row r="379" spans="1:8" ht="25.5">
      <c r="A379" s="106">
        <f t="shared" si="10"/>
        <v>368</v>
      </c>
      <c r="B379" s="127" t="s">
        <v>158</v>
      </c>
      <c r="C379" s="128" t="s">
        <v>12</v>
      </c>
      <c r="D379" s="128" t="s">
        <v>32</v>
      </c>
      <c r="E379" s="128" t="s">
        <v>331</v>
      </c>
      <c r="F379" s="128" t="s">
        <v>87</v>
      </c>
      <c r="G379" s="129">
        <v>11889845.84</v>
      </c>
      <c r="H379" s="13">
        <f t="shared" si="11"/>
        <v>11889.84584</v>
      </c>
    </row>
    <row r="380" spans="1:8" ht="76.5">
      <c r="A380" s="106">
        <f t="shared" si="10"/>
        <v>369</v>
      </c>
      <c r="B380" s="127" t="s">
        <v>446</v>
      </c>
      <c r="C380" s="128" t="s">
        <v>12</v>
      </c>
      <c r="D380" s="128" t="s">
        <v>32</v>
      </c>
      <c r="E380" s="128" t="s">
        <v>447</v>
      </c>
      <c r="F380" s="128" t="s">
        <v>14</v>
      </c>
      <c r="G380" s="129">
        <v>633800</v>
      </c>
      <c r="H380" s="13">
        <f t="shared" si="11"/>
        <v>633.8</v>
      </c>
    </row>
    <row r="381" spans="1:8" ht="25.5">
      <c r="A381" s="106">
        <f t="shared" si="10"/>
        <v>370</v>
      </c>
      <c r="B381" s="127" t="s">
        <v>158</v>
      </c>
      <c r="C381" s="128" t="s">
        <v>12</v>
      </c>
      <c r="D381" s="128" t="s">
        <v>32</v>
      </c>
      <c r="E381" s="128" t="s">
        <v>447</v>
      </c>
      <c r="F381" s="128" t="s">
        <v>87</v>
      </c>
      <c r="G381" s="129">
        <v>633800</v>
      </c>
      <c r="H381" s="13">
        <f t="shared" si="11"/>
        <v>633.8</v>
      </c>
    </row>
    <row r="382" spans="1:8" ht="38.25">
      <c r="A382" s="106">
        <f t="shared" si="10"/>
        <v>371</v>
      </c>
      <c r="B382" s="127" t="s">
        <v>833</v>
      </c>
      <c r="C382" s="128" t="s">
        <v>12</v>
      </c>
      <c r="D382" s="128" t="s">
        <v>32</v>
      </c>
      <c r="E382" s="128" t="s">
        <v>827</v>
      </c>
      <c r="F382" s="128" t="s">
        <v>14</v>
      </c>
      <c r="G382" s="129">
        <v>16620000</v>
      </c>
      <c r="H382" s="13">
        <f t="shared" si="11"/>
        <v>16620</v>
      </c>
    </row>
    <row r="383" spans="1:8" ht="12.75">
      <c r="A383" s="106">
        <f t="shared" si="10"/>
        <v>372</v>
      </c>
      <c r="B383" s="127" t="s">
        <v>161</v>
      </c>
      <c r="C383" s="128" t="s">
        <v>12</v>
      </c>
      <c r="D383" s="128" t="s">
        <v>32</v>
      </c>
      <c r="E383" s="128" t="s">
        <v>827</v>
      </c>
      <c r="F383" s="128" t="s">
        <v>88</v>
      </c>
      <c r="G383" s="129">
        <v>16620000</v>
      </c>
      <c r="H383" s="13">
        <f t="shared" si="11"/>
        <v>16620</v>
      </c>
    </row>
    <row r="384" spans="1:8" ht="114.75">
      <c r="A384" s="106">
        <f t="shared" si="10"/>
        <v>373</v>
      </c>
      <c r="B384" s="127" t="s">
        <v>332</v>
      </c>
      <c r="C384" s="128" t="s">
        <v>12</v>
      </c>
      <c r="D384" s="128" t="s">
        <v>32</v>
      </c>
      <c r="E384" s="128" t="s">
        <v>333</v>
      </c>
      <c r="F384" s="128" t="s">
        <v>14</v>
      </c>
      <c r="G384" s="129">
        <v>230192000</v>
      </c>
      <c r="H384" s="13">
        <f t="shared" si="11"/>
        <v>230192</v>
      </c>
    </row>
    <row r="385" spans="1:8" ht="12.75">
      <c r="A385" s="106">
        <f t="shared" si="10"/>
        <v>374</v>
      </c>
      <c r="B385" s="127" t="s">
        <v>161</v>
      </c>
      <c r="C385" s="128" t="s">
        <v>12</v>
      </c>
      <c r="D385" s="128" t="s">
        <v>32</v>
      </c>
      <c r="E385" s="128" t="s">
        <v>333</v>
      </c>
      <c r="F385" s="128" t="s">
        <v>88</v>
      </c>
      <c r="G385" s="129">
        <v>230192000</v>
      </c>
      <c r="H385" s="13">
        <f t="shared" si="11"/>
        <v>230192</v>
      </c>
    </row>
    <row r="386" spans="1:8" ht="114.75">
      <c r="A386" s="106">
        <f t="shared" si="10"/>
        <v>375</v>
      </c>
      <c r="B386" s="127" t="s">
        <v>334</v>
      </c>
      <c r="C386" s="128" t="s">
        <v>12</v>
      </c>
      <c r="D386" s="128" t="s">
        <v>32</v>
      </c>
      <c r="E386" s="128" t="s">
        <v>335</v>
      </c>
      <c r="F386" s="128" t="s">
        <v>14</v>
      </c>
      <c r="G386" s="129">
        <v>9466000</v>
      </c>
      <c r="H386" s="13">
        <f t="shared" si="11"/>
        <v>9466</v>
      </c>
    </row>
    <row r="387" spans="1:8" ht="25.5">
      <c r="A387" s="106">
        <f t="shared" si="10"/>
        <v>376</v>
      </c>
      <c r="B387" s="127" t="s">
        <v>158</v>
      </c>
      <c r="C387" s="128" t="s">
        <v>12</v>
      </c>
      <c r="D387" s="128" t="s">
        <v>32</v>
      </c>
      <c r="E387" s="128" t="s">
        <v>335</v>
      </c>
      <c r="F387" s="128" t="s">
        <v>87</v>
      </c>
      <c r="G387" s="129">
        <v>9466000</v>
      </c>
      <c r="H387" s="13">
        <f t="shared" si="11"/>
        <v>9466</v>
      </c>
    </row>
    <row r="388" spans="1:8" ht="38.25">
      <c r="A388" s="106">
        <f t="shared" si="10"/>
        <v>377</v>
      </c>
      <c r="B388" s="127" t="s">
        <v>557</v>
      </c>
      <c r="C388" s="128" t="s">
        <v>12</v>
      </c>
      <c r="D388" s="128" t="s">
        <v>32</v>
      </c>
      <c r="E388" s="128" t="s">
        <v>558</v>
      </c>
      <c r="F388" s="128" t="s">
        <v>14</v>
      </c>
      <c r="G388" s="129">
        <v>17550704.6</v>
      </c>
      <c r="H388" s="13">
        <f t="shared" si="11"/>
        <v>17550.7046</v>
      </c>
    </row>
    <row r="389" spans="1:8" ht="25.5">
      <c r="A389" s="106">
        <f t="shared" si="10"/>
        <v>378</v>
      </c>
      <c r="B389" s="127" t="s">
        <v>158</v>
      </c>
      <c r="C389" s="128" t="s">
        <v>12</v>
      </c>
      <c r="D389" s="128" t="s">
        <v>32</v>
      </c>
      <c r="E389" s="128" t="s">
        <v>558</v>
      </c>
      <c r="F389" s="128" t="s">
        <v>87</v>
      </c>
      <c r="G389" s="129">
        <v>17550704.6</v>
      </c>
      <c r="H389" s="13">
        <f t="shared" si="11"/>
        <v>17550.7046</v>
      </c>
    </row>
    <row r="390" spans="1:8" ht="38.25">
      <c r="A390" s="106">
        <f t="shared" si="10"/>
        <v>379</v>
      </c>
      <c r="B390" s="127" t="s">
        <v>806</v>
      </c>
      <c r="C390" s="128" t="s">
        <v>12</v>
      </c>
      <c r="D390" s="128" t="s">
        <v>32</v>
      </c>
      <c r="E390" s="128" t="s">
        <v>807</v>
      </c>
      <c r="F390" s="128" t="s">
        <v>14</v>
      </c>
      <c r="G390" s="129">
        <v>15513600</v>
      </c>
      <c r="H390" s="13">
        <f t="shared" si="11"/>
        <v>15513.6</v>
      </c>
    </row>
    <row r="391" spans="1:8" ht="25.5">
      <c r="A391" s="106">
        <f t="shared" si="10"/>
        <v>380</v>
      </c>
      <c r="B391" s="127" t="s">
        <v>158</v>
      </c>
      <c r="C391" s="128" t="s">
        <v>12</v>
      </c>
      <c r="D391" s="128" t="s">
        <v>32</v>
      </c>
      <c r="E391" s="128" t="s">
        <v>807</v>
      </c>
      <c r="F391" s="128" t="s">
        <v>87</v>
      </c>
      <c r="G391" s="129">
        <v>15513600</v>
      </c>
      <c r="H391" s="13">
        <f t="shared" si="11"/>
        <v>15513.6</v>
      </c>
    </row>
    <row r="392" spans="1:8" ht="25.5">
      <c r="A392" s="106">
        <f t="shared" si="10"/>
        <v>381</v>
      </c>
      <c r="B392" s="127" t="s">
        <v>448</v>
      </c>
      <c r="C392" s="128" t="s">
        <v>12</v>
      </c>
      <c r="D392" s="128" t="s">
        <v>32</v>
      </c>
      <c r="E392" s="128" t="s">
        <v>559</v>
      </c>
      <c r="F392" s="128" t="s">
        <v>14</v>
      </c>
      <c r="G392" s="129">
        <v>9247896.23</v>
      </c>
      <c r="H392" s="13">
        <f t="shared" si="11"/>
        <v>9247.89623</v>
      </c>
    </row>
    <row r="393" spans="1:8" ht="25.5">
      <c r="A393" s="106">
        <f t="shared" si="10"/>
        <v>382</v>
      </c>
      <c r="B393" s="127" t="s">
        <v>158</v>
      </c>
      <c r="C393" s="128" t="s">
        <v>12</v>
      </c>
      <c r="D393" s="128" t="s">
        <v>32</v>
      </c>
      <c r="E393" s="128" t="s">
        <v>559</v>
      </c>
      <c r="F393" s="128" t="s">
        <v>87</v>
      </c>
      <c r="G393" s="129">
        <v>9247896.23</v>
      </c>
      <c r="H393" s="13">
        <f t="shared" si="11"/>
        <v>9247.89623</v>
      </c>
    </row>
    <row r="394" spans="1:8" ht="12.75">
      <c r="A394" s="106">
        <f t="shared" si="10"/>
        <v>383</v>
      </c>
      <c r="B394" s="127" t="s">
        <v>449</v>
      </c>
      <c r="C394" s="128" t="s">
        <v>12</v>
      </c>
      <c r="D394" s="128" t="s">
        <v>32</v>
      </c>
      <c r="E394" s="128" t="s">
        <v>560</v>
      </c>
      <c r="F394" s="128" t="s">
        <v>14</v>
      </c>
      <c r="G394" s="129">
        <v>17685350.66</v>
      </c>
      <c r="H394" s="13">
        <f t="shared" si="11"/>
        <v>17685.35066</v>
      </c>
    </row>
    <row r="395" spans="1:8" ht="25.5">
      <c r="A395" s="106">
        <f t="shared" si="10"/>
        <v>384</v>
      </c>
      <c r="B395" s="127" t="s">
        <v>158</v>
      </c>
      <c r="C395" s="128" t="s">
        <v>12</v>
      </c>
      <c r="D395" s="128" t="s">
        <v>32</v>
      </c>
      <c r="E395" s="128" t="s">
        <v>560</v>
      </c>
      <c r="F395" s="128" t="s">
        <v>87</v>
      </c>
      <c r="G395" s="129">
        <v>17685350.66</v>
      </c>
      <c r="H395" s="13">
        <f t="shared" si="11"/>
        <v>17685.35066</v>
      </c>
    </row>
    <row r="396" spans="1:8" ht="38.25">
      <c r="A396" s="106">
        <f t="shared" si="10"/>
        <v>385</v>
      </c>
      <c r="B396" s="127" t="s">
        <v>676</v>
      </c>
      <c r="C396" s="128" t="s">
        <v>12</v>
      </c>
      <c r="D396" s="128" t="s">
        <v>32</v>
      </c>
      <c r="E396" s="128" t="s">
        <v>677</v>
      </c>
      <c r="F396" s="128" t="s">
        <v>14</v>
      </c>
      <c r="G396" s="129">
        <v>1983300</v>
      </c>
      <c r="H396" s="13">
        <f t="shared" si="11"/>
        <v>1983.3</v>
      </c>
    </row>
    <row r="397" spans="1:8" ht="25.5">
      <c r="A397" s="106">
        <f aca="true" t="shared" si="12" ref="A397:A460">1+A396</f>
        <v>386</v>
      </c>
      <c r="B397" s="127" t="s">
        <v>158</v>
      </c>
      <c r="C397" s="128" t="s">
        <v>12</v>
      </c>
      <c r="D397" s="128" t="s">
        <v>32</v>
      </c>
      <c r="E397" s="128" t="s">
        <v>677</v>
      </c>
      <c r="F397" s="128" t="s">
        <v>87</v>
      </c>
      <c r="G397" s="129">
        <v>1983300</v>
      </c>
      <c r="H397" s="13">
        <f aca="true" t="shared" si="13" ref="H397:H460">G397/1000</f>
        <v>1983.3</v>
      </c>
    </row>
    <row r="398" spans="1:8" ht="38.25">
      <c r="A398" s="106">
        <f t="shared" si="12"/>
        <v>387</v>
      </c>
      <c r="B398" s="127" t="s">
        <v>707</v>
      </c>
      <c r="C398" s="128" t="s">
        <v>12</v>
      </c>
      <c r="D398" s="128" t="s">
        <v>32</v>
      </c>
      <c r="E398" s="128" t="s">
        <v>708</v>
      </c>
      <c r="F398" s="128" t="s">
        <v>14</v>
      </c>
      <c r="G398" s="129">
        <v>1983300</v>
      </c>
      <c r="H398" s="13">
        <f t="shared" si="13"/>
        <v>1983.3</v>
      </c>
    </row>
    <row r="399" spans="1:8" ht="25.5">
      <c r="A399" s="106">
        <f t="shared" si="12"/>
        <v>388</v>
      </c>
      <c r="B399" s="127" t="s">
        <v>158</v>
      </c>
      <c r="C399" s="128" t="s">
        <v>12</v>
      </c>
      <c r="D399" s="128" t="s">
        <v>32</v>
      </c>
      <c r="E399" s="128" t="s">
        <v>708</v>
      </c>
      <c r="F399" s="128" t="s">
        <v>87</v>
      </c>
      <c r="G399" s="129">
        <v>1983300</v>
      </c>
      <c r="H399" s="13">
        <f t="shared" si="13"/>
        <v>1983.3</v>
      </c>
    </row>
    <row r="400" spans="1:8" ht="51">
      <c r="A400" s="106">
        <f t="shared" si="12"/>
        <v>389</v>
      </c>
      <c r="B400" s="127" t="s">
        <v>561</v>
      </c>
      <c r="C400" s="128" t="s">
        <v>12</v>
      </c>
      <c r="D400" s="128" t="s">
        <v>32</v>
      </c>
      <c r="E400" s="128" t="s">
        <v>562</v>
      </c>
      <c r="F400" s="128" t="s">
        <v>14</v>
      </c>
      <c r="G400" s="129">
        <v>3000000</v>
      </c>
      <c r="H400" s="13">
        <f t="shared" si="13"/>
        <v>3000</v>
      </c>
    </row>
    <row r="401" spans="1:8" ht="25.5">
      <c r="A401" s="106">
        <f t="shared" si="12"/>
        <v>390</v>
      </c>
      <c r="B401" s="127" t="s">
        <v>158</v>
      </c>
      <c r="C401" s="128" t="s">
        <v>12</v>
      </c>
      <c r="D401" s="128" t="s">
        <v>32</v>
      </c>
      <c r="E401" s="128" t="s">
        <v>562</v>
      </c>
      <c r="F401" s="128" t="s">
        <v>87</v>
      </c>
      <c r="G401" s="129">
        <v>3000000</v>
      </c>
      <c r="H401" s="13">
        <f t="shared" si="13"/>
        <v>3000</v>
      </c>
    </row>
    <row r="402" spans="1:8" ht="12.75">
      <c r="A402" s="106">
        <f t="shared" si="12"/>
        <v>391</v>
      </c>
      <c r="B402" s="127" t="s">
        <v>554</v>
      </c>
      <c r="C402" s="128" t="s">
        <v>12</v>
      </c>
      <c r="D402" s="128" t="s">
        <v>32</v>
      </c>
      <c r="E402" s="128" t="s">
        <v>340</v>
      </c>
      <c r="F402" s="128" t="s">
        <v>14</v>
      </c>
      <c r="G402" s="129">
        <v>297100</v>
      </c>
      <c r="H402" s="13">
        <f t="shared" si="13"/>
        <v>297.1</v>
      </c>
    </row>
    <row r="403" spans="1:8" ht="89.25">
      <c r="A403" s="106">
        <f t="shared" si="12"/>
        <v>392</v>
      </c>
      <c r="B403" s="127" t="s">
        <v>563</v>
      </c>
      <c r="C403" s="128" t="s">
        <v>12</v>
      </c>
      <c r="D403" s="128" t="s">
        <v>32</v>
      </c>
      <c r="E403" s="128" t="s">
        <v>342</v>
      </c>
      <c r="F403" s="128" t="s">
        <v>14</v>
      </c>
      <c r="G403" s="129">
        <v>297100</v>
      </c>
      <c r="H403" s="13">
        <f t="shared" si="13"/>
        <v>297.1</v>
      </c>
    </row>
    <row r="404" spans="1:8" ht="25.5">
      <c r="A404" s="106">
        <f t="shared" si="12"/>
        <v>393</v>
      </c>
      <c r="B404" s="127" t="s">
        <v>158</v>
      </c>
      <c r="C404" s="128" t="s">
        <v>12</v>
      </c>
      <c r="D404" s="128" t="s">
        <v>32</v>
      </c>
      <c r="E404" s="128" t="s">
        <v>342</v>
      </c>
      <c r="F404" s="128" t="s">
        <v>87</v>
      </c>
      <c r="G404" s="129">
        <v>297100</v>
      </c>
      <c r="H404" s="13">
        <f t="shared" si="13"/>
        <v>297.1</v>
      </c>
    </row>
    <row r="405" spans="1:8" ht="12.75">
      <c r="A405" s="106">
        <f t="shared" si="12"/>
        <v>394</v>
      </c>
      <c r="B405" s="127" t="s">
        <v>95</v>
      </c>
      <c r="C405" s="128" t="s">
        <v>12</v>
      </c>
      <c r="D405" s="128" t="s">
        <v>32</v>
      </c>
      <c r="E405" s="128" t="s">
        <v>262</v>
      </c>
      <c r="F405" s="128" t="s">
        <v>14</v>
      </c>
      <c r="G405" s="129">
        <v>2050000</v>
      </c>
      <c r="H405" s="13">
        <f t="shared" si="13"/>
        <v>2050</v>
      </c>
    </row>
    <row r="406" spans="1:8" ht="76.5">
      <c r="A406" s="106">
        <f t="shared" si="12"/>
        <v>395</v>
      </c>
      <c r="B406" s="127" t="s">
        <v>1125</v>
      </c>
      <c r="C406" s="128" t="s">
        <v>12</v>
      </c>
      <c r="D406" s="128" t="s">
        <v>32</v>
      </c>
      <c r="E406" s="128" t="s">
        <v>1120</v>
      </c>
      <c r="F406" s="128" t="s">
        <v>14</v>
      </c>
      <c r="G406" s="129">
        <v>2050000</v>
      </c>
      <c r="H406" s="13">
        <f t="shared" si="13"/>
        <v>2050</v>
      </c>
    </row>
    <row r="407" spans="1:8" ht="12.75">
      <c r="A407" s="106">
        <f t="shared" si="12"/>
        <v>396</v>
      </c>
      <c r="B407" s="127" t="s">
        <v>161</v>
      </c>
      <c r="C407" s="128" t="s">
        <v>12</v>
      </c>
      <c r="D407" s="128" t="s">
        <v>32</v>
      </c>
      <c r="E407" s="128" t="s">
        <v>1120</v>
      </c>
      <c r="F407" s="128" t="s">
        <v>88</v>
      </c>
      <c r="G407" s="129">
        <v>2050000</v>
      </c>
      <c r="H407" s="13">
        <f t="shared" si="13"/>
        <v>2050</v>
      </c>
    </row>
    <row r="408" spans="1:8" ht="12.75">
      <c r="A408" s="106">
        <f t="shared" si="12"/>
        <v>397</v>
      </c>
      <c r="B408" s="127" t="s">
        <v>336</v>
      </c>
      <c r="C408" s="128" t="s">
        <v>12</v>
      </c>
      <c r="D408" s="128" t="s">
        <v>33</v>
      </c>
      <c r="E408" s="128" t="s">
        <v>261</v>
      </c>
      <c r="F408" s="128" t="s">
        <v>14</v>
      </c>
      <c r="G408" s="129">
        <v>2571433.16</v>
      </c>
      <c r="H408" s="13">
        <f t="shared" si="13"/>
        <v>2571.43316</v>
      </c>
    </row>
    <row r="409" spans="1:8" ht="25.5">
      <c r="A409" s="106">
        <f t="shared" si="12"/>
        <v>398</v>
      </c>
      <c r="B409" s="127" t="s">
        <v>551</v>
      </c>
      <c r="C409" s="128" t="s">
        <v>12</v>
      </c>
      <c r="D409" s="128" t="s">
        <v>33</v>
      </c>
      <c r="E409" s="128" t="s">
        <v>315</v>
      </c>
      <c r="F409" s="128" t="s">
        <v>14</v>
      </c>
      <c r="G409" s="129">
        <v>2571433.16</v>
      </c>
      <c r="H409" s="13">
        <f t="shared" si="13"/>
        <v>2571.43316</v>
      </c>
    </row>
    <row r="410" spans="1:8" ht="25.5">
      <c r="A410" s="106">
        <f t="shared" si="12"/>
        <v>399</v>
      </c>
      <c r="B410" s="127" t="s">
        <v>564</v>
      </c>
      <c r="C410" s="128" t="s">
        <v>12</v>
      </c>
      <c r="D410" s="128" t="s">
        <v>33</v>
      </c>
      <c r="E410" s="128" t="s">
        <v>337</v>
      </c>
      <c r="F410" s="128" t="s">
        <v>14</v>
      </c>
      <c r="G410" s="129">
        <v>2050337.16</v>
      </c>
      <c r="H410" s="13">
        <f t="shared" si="13"/>
        <v>2050.33716</v>
      </c>
    </row>
    <row r="411" spans="1:8" ht="25.5">
      <c r="A411" s="106">
        <f t="shared" si="12"/>
        <v>400</v>
      </c>
      <c r="B411" s="127" t="s">
        <v>198</v>
      </c>
      <c r="C411" s="128" t="s">
        <v>12</v>
      </c>
      <c r="D411" s="128" t="s">
        <v>33</v>
      </c>
      <c r="E411" s="128" t="s">
        <v>339</v>
      </c>
      <c r="F411" s="128" t="s">
        <v>14</v>
      </c>
      <c r="G411" s="129">
        <v>2050337.16</v>
      </c>
      <c r="H411" s="13">
        <f t="shared" si="13"/>
        <v>2050.33716</v>
      </c>
    </row>
    <row r="412" spans="1:8" ht="12.75">
      <c r="A412" s="106">
        <f t="shared" si="12"/>
        <v>401</v>
      </c>
      <c r="B412" s="127" t="s">
        <v>161</v>
      </c>
      <c r="C412" s="128" t="s">
        <v>12</v>
      </c>
      <c r="D412" s="128" t="s">
        <v>33</v>
      </c>
      <c r="E412" s="128" t="s">
        <v>339</v>
      </c>
      <c r="F412" s="128" t="s">
        <v>88</v>
      </c>
      <c r="G412" s="129">
        <v>2050337.16</v>
      </c>
      <c r="H412" s="13">
        <f t="shared" si="13"/>
        <v>2050.33716</v>
      </c>
    </row>
    <row r="413" spans="1:8" ht="38.25">
      <c r="A413" s="106">
        <f t="shared" si="12"/>
        <v>402</v>
      </c>
      <c r="B413" s="127" t="s">
        <v>566</v>
      </c>
      <c r="C413" s="128" t="s">
        <v>12</v>
      </c>
      <c r="D413" s="128" t="s">
        <v>33</v>
      </c>
      <c r="E413" s="128" t="s">
        <v>343</v>
      </c>
      <c r="F413" s="128" t="s">
        <v>14</v>
      </c>
      <c r="G413" s="129">
        <v>521096</v>
      </c>
      <c r="H413" s="13">
        <f t="shared" si="13"/>
        <v>521.096</v>
      </c>
    </row>
    <row r="414" spans="1:8" ht="25.5">
      <c r="A414" s="106">
        <f t="shared" si="12"/>
        <v>403</v>
      </c>
      <c r="B414" s="127" t="s">
        <v>199</v>
      </c>
      <c r="C414" s="128" t="s">
        <v>12</v>
      </c>
      <c r="D414" s="128" t="s">
        <v>33</v>
      </c>
      <c r="E414" s="128" t="s">
        <v>567</v>
      </c>
      <c r="F414" s="128" t="s">
        <v>14</v>
      </c>
      <c r="G414" s="129">
        <v>521096</v>
      </c>
      <c r="H414" s="13">
        <f t="shared" si="13"/>
        <v>521.096</v>
      </c>
    </row>
    <row r="415" spans="1:8" ht="25.5">
      <c r="A415" s="106">
        <f t="shared" si="12"/>
        <v>404</v>
      </c>
      <c r="B415" s="127" t="s">
        <v>158</v>
      </c>
      <c r="C415" s="128" t="s">
        <v>12</v>
      </c>
      <c r="D415" s="128" t="s">
        <v>33</v>
      </c>
      <c r="E415" s="128" t="s">
        <v>567</v>
      </c>
      <c r="F415" s="128" t="s">
        <v>87</v>
      </c>
      <c r="G415" s="129">
        <v>521096</v>
      </c>
      <c r="H415" s="13">
        <f t="shared" si="13"/>
        <v>521.096</v>
      </c>
    </row>
    <row r="416" spans="1:8" ht="12.75">
      <c r="A416" s="106">
        <f t="shared" si="12"/>
        <v>405</v>
      </c>
      <c r="B416" s="127" t="s">
        <v>249</v>
      </c>
      <c r="C416" s="128" t="s">
        <v>12</v>
      </c>
      <c r="D416" s="128" t="s">
        <v>34</v>
      </c>
      <c r="E416" s="128" t="s">
        <v>261</v>
      </c>
      <c r="F416" s="128" t="s">
        <v>14</v>
      </c>
      <c r="G416" s="129">
        <v>45992403.81</v>
      </c>
      <c r="H416" s="13">
        <f t="shared" si="13"/>
        <v>45992.40381</v>
      </c>
    </row>
    <row r="417" spans="1:8" ht="25.5">
      <c r="A417" s="106">
        <f t="shared" si="12"/>
        <v>406</v>
      </c>
      <c r="B417" s="127" t="s">
        <v>551</v>
      </c>
      <c r="C417" s="128" t="s">
        <v>12</v>
      </c>
      <c r="D417" s="128" t="s">
        <v>34</v>
      </c>
      <c r="E417" s="128" t="s">
        <v>315</v>
      </c>
      <c r="F417" s="128" t="s">
        <v>14</v>
      </c>
      <c r="G417" s="129">
        <v>39711604.86</v>
      </c>
      <c r="H417" s="13">
        <f t="shared" si="13"/>
        <v>39711.60486</v>
      </c>
    </row>
    <row r="418" spans="1:8" ht="25.5">
      <c r="A418" s="106">
        <f t="shared" si="12"/>
        <v>407</v>
      </c>
      <c r="B418" s="127" t="s">
        <v>556</v>
      </c>
      <c r="C418" s="128" t="s">
        <v>12</v>
      </c>
      <c r="D418" s="128" t="s">
        <v>34</v>
      </c>
      <c r="E418" s="128" t="s">
        <v>325</v>
      </c>
      <c r="F418" s="128" t="s">
        <v>14</v>
      </c>
      <c r="G418" s="129">
        <v>4464800</v>
      </c>
      <c r="H418" s="13">
        <f t="shared" si="13"/>
        <v>4464.8</v>
      </c>
    </row>
    <row r="419" spans="1:8" ht="63.75">
      <c r="A419" s="106">
        <f t="shared" si="12"/>
        <v>408</v>
      </c>
      <c r="B419" s="127" t="s">
        <v>808</v>
      </c>
      <c r="C419" s="128" t="s">
        <v>12</v>
      </c>
      <c r="D419" s="128" t="s">
        <v>34</v>
      </c>
      <c r="E419" s="128" t="s">
        <v>809</v>
      </c>
      <c r="F419" s="128" t="s">
        <v>14</v>
      </c>
      <c r="G419" s="129">
        <v>4464800</v>
      </c>
      <c r="H419" s="13">
        <f t="shared" si="13"/>
        <v>4464.8</v>
      </c>
    </row>
    <row r="420" spans="1:8" ht="12.75">
      <c r="A420" s="106">
        <f t="shared" si="12"/>
        <v>409</v>
      </c>
      <c r="B420" s="127" t="s">
        <v>161</v>
      </c>
      <c r="C420" s="128" t="s">
        <v>12</v>
      </c>
      <c r="D420" s="128" t="s">
        <v>34</v>
      </c>
      <c r="E420" s="128" t="s">
        <v>809</v>
      </c>
      <c r="F420" s="128" t="s">
        <v>88</v>
      </c>
      <c r="G420" s="129">
        <v>4464800</v>
      </c>
      <c r="H420" s="13">
        <f t="shared" si="13"/>
        <v>4464.8</v>
      </c>
    </row>
    <row r="421" spans="1:8" ht="25.5">
      <c r="A421" s="106">
        <f t="shared" si="12"/>
        <v>410</v>
      </c>
      <c r="B421" s="127" t="s">
        <v>564</v>
      </c>
      <c r="C421" s="128" t="s">
        <v>12</v>
      </c>
      <c r="D421" s="128" t="s">
        <v>34</v>
      </c>
      <c r="E421" s="128" t="s">
        <v>337</v>
      </c>
      <c r="F421" s="128" t="s">
        <v>14</v>
      </c>
      <c r="G421" s="129">
        <v>22251776.54</v>
      </c>
      <c r="H421" s="13">
        <f t="shared" si="13"/>
        <v>22251.77654</v>
      </c>
    </row>
    <row r="422" spans="1:8" ht="25.5">
      <c r="A422" s="106">
        <f t="shared" si="12"/>
        <v>411</v>
      </c>
      <c r="B422" s="127" t="s">
        <v>197</v>
      </c>
      <c r="C422" s="128" t="s">
        <v>12</v>
      </c>
      <c r="D422" s="128" t="s">
        <v>34</v>
      </c>
      <c r="E422" s="128" t="s">
        <v>338</v>
      </c>
      <c r="F422" s="128" t="s">
        <v>14</v>
      </c>
      <c r="G422" s="129">
        <v>10812476.54</v>
      </c>
      <c r="H422" s="13">
        <f t="shared" si="13"/>
        <v>10812.47654</v>
      </c>
    </row>
    <row r="423" spans="1:8" ht="25.5">
      <c r="A423" s="106">
        <f t="shared" si="12"/>
        <v>412</v>
      </c>
      <c r="B423" s="127" t="s">
        <v>158</v>
      </c>
      <c r="C423" s="128" t="s">
        <v>12</v>
      </c>
      <c r="D423" s="128" t="s">
        <v>34</v>
      </c>
      <c r="E423" s="128" t="s">
        <v>338</v>
      </c>
      <c r="F423" s="128" t="s">
        <v>87</v>
      </c>
      <c r="G423" s="129">
        <v>10812476.54</v>
      </c>
      <c r="H423" s="13">
        <f t="shared" si="13"/>
        <v>10812.47654</v>
      </c>
    </row>
    <row r="424" spans="1:8" ht="51">
      <c r="A424" s="106">
        <f t="shared" si="12"/>
        <v>413</v>
      </c>
      <c r="B424" s="127" t="s">
        <v>834</v>
      </c>
      <c r="C424" s="128" t="s">
        <v>12</v>
      </c>
      <c r="D424" s="128" t="s">
        <v>34</v>
      </c>
      <c r="E424" s="128" t="s">
        <v>829</v>
      </c>
      <c r="F424" s="128" t="s">
        <v>14</v>
      </c>
      <c r="G424" s="129">
        <v>1813000</v>
      </c>
      <c r="H424" s="13">
        <f t="shared" si="13"/>
        <v>1813</v>
      </c>
    </row>
    <row r="425" spans="1:8" ht="25.5">
      <c r="A425" s="106">
        <f t="shared" si="12"/>
        <v>414</v>
      </c>
      <c r="B425" s="127" t="s">
        <v>158</v>
      </c>
      <c r="C425" s="128" t="s">
        <v>12</v>
      </c>
      <c r="D425" s="128" t="s">
        <v>34</v>
      </c>
      <c r="E425" s="128" t="s">
        <v>829</v>
      </c>
      <c r="F425" s="128" t="s">
        <v>87</v>
      </c>
      <c r="G425" s="129">
        <v>1813000</v>
      </c>
      <c r="H425" s="13">
        <f t="shared" si="13"/>
        <v>1813</v>
      </c>
    </row>
    <row r="426" spans="1:8" ht="38.25">
      <c r="A426" s="106">
        <f t="shared" si="12"/>
        <v>415</v>
      </c>
      <c r="B426" s="127" t="s">
        <v>1136</v>
      </c>
      <c r="C426" s="128" t="s">
        <v>12</v>
      </c>
      <c r="D426" s="128" t="s">
        <v>34</v>
      </c>
      <c r="E426" s="128" t="s">
        <v>1137</v>
      </c>
      <c r="F426" s="128" t="s">
        <v>14</v>
      </c>
      <c r="G426" s="129">
        <v>150000</v>
      </c>
      <c r="H426" s="13">
        <f t="shared" si="13"/>
        <v>150</v>
      </c>
    </row>
    <row r="427" spans="1:8" ht="25.5">
      <c r="A427" s="106">
        <f t="shared" si="12"/>
        <v>416</v>
      </c>
      <c r="B427" s="127" t="s">
        <v>158</v>
      </c>
      <c r="C427" s="128" t="s">
        <v>12</v>
      </c>
      <c r="D427" s="128" t="s">
        <v>34</v>
      </c>
      <c r="E427" s="128" t="s">
        <v>1137</v>
      </c>
      <c r="F427" s="128" t="s">
        <v>87</v>
      </c>
      <c r="G427" s="129">
        <v>150000</v>
      </c>
      <c r="H427" s="13">
        <f t="shared" si="13"/>
        <v>150</v>
      </c>
    </row>
    <row r="428" spans="1:8" ht="89.25">
      <c r="A428" s="106">
        <f t="shared" si="12"/>
        <v>417</v>
      </c>
      <c r="B428" s="127" t="s">
        <v>709</v>
      </c>
      <c r="C428" s="128" t="s">
        <v>12</v>
      </c>
      <c r="D428" s="128" t="s">
        <v>34</v>
      </c>
      <c r="E428" s="128" t="s">
        <v>413</v>
      </c>
      <c r="F428" s="128" t="s">
        <v>14</v>
      </c>
      <c r="G428" s="129">
        <v>1021800</v>
      </c>
      <c r="H428" s="13">
        <f t="shared" si="13"/>
        <v>1021.8</v>
      </c>
    </row>
    <row r="429" spans="1:8" ht="25.5">
      <c r="A429" s="106">
        <f t="shared" si="12"/>
        <v>418</v>
      </c>
      <c r="B429" s="127" t="s">
        <v>158</v>
      </c>
      <c r="C429" s="128" t="s">
        <v>12</v>
      </c>
      <c r="D429" s="128" t="s">
        <v>34</v>
      </c>
      <c r="E429" s="128" t="s">
        <v>413</v>
      </c>
      <c r="F429" s="128" t="s">
        <v>87</v>
      </c>
      <c r="G429" s="129">
        <v>1021800</v>
      </c>
      <c r="H429" s="13">
        <f t="shared" si="13"/>
        <v>1021.8</v>
      </c>
    </row>
    <row r="430" spans="1:8" ht="51">
      <c r="A430" s="106">
        <f t="shared" si="12"/>
        <v>419</v>
      </c>
      <c r="B430" s="127" t="s">
        <v>710</v>
      </c>
      <c r="C430" s="128" t="s">
        <v>12</v>
      </c>
      <c r="D430" s="128" t="s">
        <v>34</v>
      </c>
      <c r="E430" s="128" t="s">
        <v>565</v>
      </c>
      <c r="F430" s="128" t="s">
        <v>14</v>
      </c>
      <c r="G430" s="129">
        <v>8454500</v>
      </c>
      <c r="H430" s="13">
        <f t="shared" si="13"/>
        <v>8454.5</v>
      </c>
    </row>
    <row r="431" spans="1:8" ht="25.5">
      <c r="A431" s="106">
        <f t="shared" si="12"/>
        <v>420</v>
      </c>
      <c r="B431" s="127" t="s">
        <v>158</v>
      </c>
      <c r="C431" s="128" t="s">
        <v>12</v>
      </c>
      <c r="D431" s="128" t="s">
        <v>34</v>
      </c>
      <c r="E431" s="128" t="s">
        <v>565</v>
      </c>
      <c r="F431" s="128" t="s">
        <v>87</v>
      </c>
      <c r="G431" s="129">
        <v>8454500</v>
      </c>
      <c r="H431" s="13">
        <f t="shared" si="13"/>
        <v>8454.5</v>
      </c>
    </row>
    <row r="432" spans="1:8" ht="38.25">
      <c r="A432" s="106">
        <f t="shared" si="12"/>
        <v>421</v>
      </c>
      <c r="B432" s="127" t="s">
        <v>568</v>
      </c>
      <c r="C432" s="128" t="s">
        <v>12</v>
      </c>
      <c r="D432" s="128" t="s">
        <v>34</v>
      </c>
      <c r="E432" s="128" t="s">
        <v>569</v>
      </c>
      <c r="F432" s="128" t="s">
        <v>14</v>
      </c>
      <c r="G432" s="129">
        <v>12995028.32</v>
      </c>
      <c r="H432" s="13">
        <f t="shared" si="13"/>
        <v>12995.02832</v>
      </c>
    </row>
    <row r="433" spans="1:8" ht="51">
      <c r="A433" s="106">
        <f t="shared" si="12"/>
        <v>422</v>
      </c>
      <c r="B433" s="127" t="s">
        <v>200</v>
      </c>
      <c r="C433" s="128" t="s">
        <v>12</v>
      </c>
      <c r="D433" s="128" t="s">
        <v>34</v>
      </c>
      <c r="E433" s="128" t="s">
        <v>570</v>
      </c>
      <c r="F433" s="128" t="s">
        <v>14</v>
      </c>
      <c r="G433" s="129">
        <v>5245512.82</v>
      </c>
      <c r="H433" s="13">
        <f t="shared" si="13"/>
        <v>5245.51282</v>
      </c>
    </row>
    <row r="434" spans="1:8" ht="12.75">
      <c r="A434" s="106">
        <f t="shared" si="12"/>
        <v>423</v>
      </c>
      <c r="B434" s="127" t="s">
        <v>161</v>
      </c>
      <c r="C434" s="128" t="s">
        <v>12</v>
      </c>
      <c r="D434" s="128" t="s">
        <v>34</v>
      </c>
      <c r="E434" s="128" t="s">
        <v>570</v>
      </c>
      <c r="F434" s="128" t="s">
        <v>88</v>
      </c>
      <c r="G434" s="129">
        <v>4216936.82</v>
      </c>
      <c r="H434" s="13">
        <f t="shared" si="13"/>
        <v>4216.93682</v>
      </c>
    </row>
    <row r="435" spans="1:8" ht="25.5">
      <c r="A435" s="106">
        <f t="shared" si="12"/>
        <v>424</v>
      </c>
      <c r="B435" s="127" t="s">
        <v>158</v>
      </c>
      <c r="C435" s="128" t="s">
        <v>12</v>
      </c>
      <c r="D435" s="128" t="s">
        <v>34</v>
      </c>
      <c r="E435" s="128" t="s">
        <v>570</v>
      </c>
      <c r="F435" s="128" t="s">
        <v>87</v>
      </c>
      <c r="G435" s="129">
        <v>977076</v>
      </c>
      <c r="H435" s="13">
        <f t="shared" si="13"/>
        <v>977.076</v>
      </c>
    </row>
    <row r="436" spans="1:8" ht="12.75">
      <c r="A436" s="106">
        <f t="shared" si="12"/>
        <v>425</v>
      </c>
      <c r="B436" s="127" t="s">
        <v>450</v>
      </c>
      <c r="C436" s="128" t="s">
        <v>12</v>
      </c>
      <c r="D436" s="128" t="s">
        <v>34</v>
      </c>
      <c r="E436" s="128" t="s">
        <v>570</v>
      </c>
      <c r="F436" s="128" t="s">
        <v>451</v>
      </c>
      <c r="G436" s="129">
        <v>50000</v>
      </c>
      <c r="H436" s="13">
        <f t="shared" si="13"/>
        <v>50</v>
      </c>
    </row>
    <row r="437" spans="1:8" ht="12.75">
      <c r="A437" s="106">
        <f t="shared" si="12"/>
        <v>426</v>
      </c>
      <c r="B437" s="127" t="s">
        <v>162</v>
      </c>
      <c r="C437" s="128" t="s">
        <v>12</v>
      </c>
      <c r="D437" s="128" t="s">
        <v>34</v>
      </c>
      <c r="E437" s="128" t="s">
        <v>570</v>
      </c>
      <c r="F437" s="128" t="s">
        <v>89</v>
      </c>
      <c r="G437" s="129">
        <v>1500</v>
      </c>
      <c r="H437" s="13">
        <f t="shared" si="13"/>
        <v>1.5</v>
      </c>
    </row>
    <row r="438" spans="1:8" ht="51">
      <c r="A438" s="106">
        <f t="shared" si="12"/>
        <v>427</v>
      </c>
      <c r="B438" s="127" t="s">
        <v>571</v>
      </c>
      <c r="C438" s="128" t="s">
        <v>12</v>
      </c>
      <c r="D438" s="128" t="s">
        <v>34</v>
      </c>
      <c r="E438" s="128" t="s">
        <v>572</v>
      </c>
      <c r="F438" s="128" t="s">
        <v>14</v>
      </c>
      <c r="G438" s="129">
        <v>423851.76</v>
      </c>
      <c r="H438" s="13">
        <f t="shared" si="13"/>
        <v>423.85176</v>
      </c>
    </row>
    <row r="439" spans="1:8" ht="25.5">
      <c r="A439" s="106">
        <f t="shared" si="12"/>
        <v>428</v>
      </c>
      <c r="B439" s="127" t="s">
        <v>158</v>
      </c>
      <c r="C439" s="128" t="s">
        <v>12</v>
      </c>
      <c r="D439" s="128" t="s">
        <v>34</v>
      </c>
      <c r="E439" s="128" t="s">
        <v>572</v>
      </c>
      <c r="F439" s="128" t="s">
        <v>87</v>
      </c>
      <c r="G439" s="129">
        <v>353851.76</v>
      </c>
      <c r="H439" s="13">
        <f t="shared" si="13"/>
        <v>353.85176</v>
      </c>
    </row>
    <row r="440" spans="1:8" ht="12.75">
      <c r="A440" s="106">
        <f t="shared" si="12"/>
        <v>429</v>
      </c>
      <c r="B440" s="127" t="s">
        <v>266</v>
      </c>
      <c r="C440" s="128" t="s">
        <v>12</v>
      </c>
      <c r="D440" s="128" t="s">
        <v>34</v>
      </c>
      <c r="E440" s="128" t="s">
        <v>572</v>
      </c>
      <c r="F440" s="128" t="s">
        <v>267</v>
      </c>
      <c r="G440" s="129">
        <v>70000</v>
      </c>
      <c r="H440" s="13">
        <f t="shared" si="13"/>
        <v>70</v>
      </c>
    </row>
    <row r="441" spans="1:8" ht="38.25">
      <c r="A441" s="106">
        <f t="shared" si="12"/>
        <v>430</v>
      </c>
      <c r="B441" s="127" t="s">
        <v>867</v>
      </c>
      <c r="C441" s="128" t="s">
        <v>12</v>
      </c>
      <c r="D441" s="128" t="s">
        <v>34</v>
      </c>
      <c r="E441" s="128" t="s">
        <v>868</v>
      </c>
      <c r="F441" s="128" t="s">
        <v>14</v>
      </c>
      <c r="G441" s="129">
        <v>7325663.74</v>
      </c>
      <c r="H441" s="13">
        <f t="shared" si="13"/>
        <v>7325.66374</v>
      </c>
    </row>
    <row r="442" spans="1:8" ht="12.75">
      <c r="A442" s="106">
        <f t="shared" si="12"/>
        <v>431</v>
      </c>
      <c r="B442" s="127" t="s">
        <v>161</v>
      </c>
      <c r="C442" s="128" t="s">
        <v>12</v>
      </c>
      <c r="D442" s="128" t="s">
        <v>34</v>
      </c>
      <c r="E442" s="128" t="s">
        <v>868</v>
      </c>
      <c r="F442" s="128" t="s">
        <v>88</v>
      </c>
      <c r="G442" s="129">
        <v>6512625.74</v>
      </c>
      <c r="H442" s="13">
        <f t="shared" si="13"/>
        <v>6512.62574</v>
      </c>
    </row>
    <row r="443" spans="1:8" ht="25.5">
      <c r="A443" s="106">
        <f t="shared" si="12"/>
        <v>432</v>
      </c>
      <c r="B443" s="127" t="s">
        <v>158</v>
      </c>
      <c r="C443" s="128" t="s">
        <v>12</v>
      </c>
      <c r="D443" s="128" t="s">
        <v>34</v>
      </c>
      <c r="E443" s="128" t="s">
        <v>868</v>
      </c>
      <c r="F443" s="128" t="s">
        <v>87</v>
      </c>
      <c r="G443" s="129">
        <v>812038</v>
      </c>
      <c r="H443" s="13">
        <f t="shared" si="13"/>
        <v>812.038</v>
      </c>
    </row>
    <row r="444" spans="1:8" ht="12.75">
      <c r="A444" s="106">
        <f t="shared" si="12"/>
        <v>433</v>
      </c>
      <c r="B444" s="127" t="s">
        <v>162</v>
      </c>
      <c r="C444" s="128" t="s">
        <v>12</v>
      </c>
      <c r="D444" s="128" t="s">
        <v>34</v>
      </c>
      <c r="E444" s="128" t="s">
        <v>868</v>
      </c>
      <c r="F444" s="128" t="s">
        <v>89</v>
      </c>
      <c r="G444" s="129">
        <v>1000</v>
      </c>
      <c r="H444" s="13">
        <f t="shared" si="13"/>
        <v>1</v>
      </c>
    </row>
    <row r="445" spans="1:8" ht="38.25">
      <c r="A445" s="106">
        <f t="shared" si="12"/>
        <v>434</v>
      </c>
      <c r="B445" s="127" t="s">
        <v>473</v>
      </c>
      <c r="C445" s="128" t="s">
        <v>12</v>
      </c>
      <c r="D445" s="128" t="s">
        <v>34</v>
      </c>
      <c r="E445" s="128" t="s">
        <v>264</v>
      </c>
      <c r="F445" s="128" t="s">
        <v>14</v>
      </c>
      <c r="G445" s="129">
        <v>6263818.95</v>
      </c>
      <c r="H445" s="13">
        <f t="shared" si="13"/>
        <v>6263.81895</v>
      </c>
    </row>
    <row r="446" spans="1:8" ht="25.5">
      <c r="A446" s="106">
        <f t="shared" si="12"/>
        <v>435</v>
      </c>
      <c r="B446" s="127" t="s">
        <v>157</v>
      </c>
      <c r="C446" s="128" t="s">
        <v>12</v>
      </c>
      <c r="D446" s="128" t="s">
        <v>34</v>
      </c>
      <c r="E446" s="128" t="s">
        <v>475</v>
      </c>
      <c r="F446" s="128" t="s">
        <v>14</v>
      </c>
      <c r="G446" s="129">
        <v>6263818.95</v>
      </c>
      <c r="H446" s="13">
        <f t="shared" si="13"/>
        <v>6263.81895</v>
      </c>
    </row>
    <row r="447" spans="1:8" ht="25.5">
      <c r="A447" s="106">
        <f t="shared" si="12"/>
        <v>436</v>
      </c>
      <c r="B447" s="127" t="s">
        <v>156</v>
      </c>
      <c r="C447" s="128" t="s">
        <v>12</v>
      </c>
      <c r="D447" s="128" t="s">
        <v>34</v>
      </c>
      <c r="E447" s="128" t="s">
        <v>475</v>
      </c>
      <c r="F447" s="128" t="s">
        <v>86</v>
      </c>
      <c r="G447" s="129">
        <v>6263818.95</v>
      </c>
      <c r="H447" s="13">
        <f t="shared" si="13"/>
        <v>6263.81895</v>
      </c>
    </row>
    <row r="448" spans="1:8" ht="12.75">
      <c r="A448" s="106">
        <f t="shared" si="12"/>
        <v>437</v>
      </c>
      <c r="B448" s="127" t="s">
        <v>95</v>
      </c>
      <c r="C448" s="128" t="s">
        <v>12</v>
      </c>
      <c r="D448" s="128" t="s">
        <v>34</v>
      </c>
      <c r="E448" s="128" t="s">
        <v>262</v>
      </c>
      <c r="F448" s="128" t="s">
        <v>14</v>
      </c>
      <c r="G448" s="129">
        <v>16980</v>
      </c>
      <c r="H448" s="13">
        <f t="shared" si="13"/>
        <v>16.98</v>
      </c>
    </row>
    <row r="449" spans="1:8" ht="89.25">
      <c r="A449" s="106">
        <f t="shared" si="12"/>
        <v>438</v>
      </c>
      <c r="B449" s="127" t="s">
        <v>1127</v>
      </c>
      <c r="C449" s="128" t="s">
        <v>12</v>
      </c>
      <c r="D449" s="128" t="s">
        <v>34</v>
      </c>
      <c r="E449" s="128" t="s">
        <v>1128</v>
      </c>
      <c r="F449" s="128" t="s">
        <v>14</v>
      </c>
      <c r="G449" s="129">
        <v>16980</v>
      </c>
      <c r="H449" s="13">
        <f t="shared" si="13"/>
        <v>16.98</v>
      </c>
    </row>
    <row r="450" spans="1:8" ht="25.5">
      <c r="A450" s="106">
        <f t="shared" si="12"/>
        <v>439</v>
      </c>
      <c r="B450" s="127" t="s">
        <v>156</v>
      </c>
      <c r="C450" s="128" t="s">
        <v>12</v>
      </c>
      <c r="D450" s="128" t="s">
        <v>34</v>
      </c>
      <c r="E450" s="128" t="s">
        <v>1128</v>
      </c>
      <c r="F450" s="128" t="s">
        <v>86</v>
      </c>
      <c r="G450" s="129">
        <v>16980</v>
      </c>
      <c r="H450" s="13">
        <f t="shared" si="13"/>
        <v>16.98</v>
      </c>
    </row>
    <row r="451" spans="1:8" ht="12.75">
      <c r="A451" s="106">
        <f t="shared" si="12"/>
        <v>440</v>
      </c>
      <c r="B451" s="127" t="s">
        <v>242</v>
      </c>
      <c r="C451" s="128" t="s">
        <v>12</v>
      </c>
      <c r="D451" s="128" t="s">
        <v>37</v>
      </c>
      <c r="E451" s="128" t="s">
        <v>261</v>
      </c>
      <c r="F451" s="128" t="s">
        <v>14</v>
      </c>
      <c r="G451" s="129">
        <v>269295.4</v>
      </c>
      <c r="H451" s="13">
        <f t="shared" si="13"/>
        <v>269.29540000000003</v>
      </c>
    </row>
    <row r="452" spans="1:8" ht="12.75">
      <c r="A452" s="106">
        <f t="shared" si="12"/>
        <v>441</v>
      </c>
      <c r="B452" s="127" t="s">
        <v>573</v>
      </c>
      <c r="C452" s="128" t="s">
        <v>12</v>
      </c>
      <c r="D452" s="128" t="s">
        <v>574</v>
      </c>
      <c r="E452" s="128" t="s">
        <v>261</v>
      </c>
      <c r="F452" s="128" t="s">
        <v>14</v>
      </c>
      <c r="G452" s="129">
        <v>269295.4</v>
      </c>
      <c r="H452" s="13">
        <f t="shared" si="13"/>
        <v>269.29540000000003</v>
      </c>
    </row>
    <row r="453" spans="1:8" ht="25.5">
      <c r="A453" s="107">
        <f t="shared" si="12"/>
        <v>442</v>
      </c>
      <c r="B453" s="127" t="s">
        <v>551</v>
      </c>
      <c r="C453" s="128" t="s">
        <v>12</v>
      </c>
      <c r="D453" s="128" t="s">
        <v>574</v>
      </c>
      <c r="E453" s="128" t="s">
        <v>315</v>
      </c>
      <c r="F453" s="128" t="s">
        <v>14</v>
      </c>
      <c r="G453" s="129">
        <v>269295.4</v>
      </c>
      <c r="H453" s="96">
        <f t="shared" si="13"/>
        <v>269.29540000000003</v>
      </c>
    </row>
    <row r="454" spans="1:8" ht="25.5">
      <c r="A454" s="106">
        <f t="shared" si="12"/>
        <v>443</v>
      </c>
      <c r="B454" s="127" t="s">
        <v>556</v>
      </c>
      <c r="C454" s="128" t="s">
        <v>12</v>
      </c>
      <c r="D454" s="128" t="s">
        <v>574</v>
      </c>
      <c r="E454" s="128" t="s">
        <v>325</v>
      </c>
      <c r="F454" s="128" t="s">
        <v>14</v>
      </c>
      <c r="G454" s="129">
        <v>269295.4</v>
      </c>
      <c r="H454" s="13">
        <f t="shared" si="13"/>
        <v>269.29540000000003</v>
      </c>
    </row>
    <row r="455" spans="1:8" ht="38.25">
      <c r="A455" s="106">
        <f t="shared" si="12"/>
        <v>444</v>
      </c>
      <c r="B455" s="127" t="s">
        <v>557</v>
      </c>
      <c r="C455" s="128" t="s">
        <v>12</v>
      </c>
      <c r="D455" s="128" t="s">
        <v>574</v>
      </c>
      <c r="E455" s="128" t="s">
        <v>558</v>
      </c>
      <c r="F455" s="128" t="s">
        <v>14</v>
      </c>
      <c r="G455" s="129">
        <v>269295.4</v>
      </c>
      <c r="H455" s="13">
        <f t="shared" si="13"/>
        <v>269.29540000000003</v>
      </c>
    </row>
    <row r="456" spans="1:8" ht="25.5">
      <c r="A456" s="106">
        <f t="shared" si="12"/>
        <v>445</v>
      </c>
      <c r="B456" s="127" t="s">
        <v>181</v>
      </c>
      <c r="C456" s="128" t="s">
        <v>12</v>
      </c>
      <c r="D456" s="128" t="s">
        <v>574</v>
      </c>
      <c r="E456" s="128" t="s">
        <v>558</v>
      </c>
      <c r="F456" s="128" t="s">
        <v>92</v>
      </c>
      <c r="G456" s="129">
        <v>269295.4</v>
      </c>
      <c r="H456" s="13">
        <f t="shared" si="13"/>
        <v>269.29540000000003</v>
      </c>
    </row>
    <row r="457" spans="1:8" ht="25.5">
      <c r="A457" s="106">
        <f t="shared" si="12"/>
        <v>446</v>
      </c>
      <c r="B457" s="127" t="s">
        <v>711</v>
      </c>
      <c r="C457" s="128" t="s">
        <v>13</v>
      </c>
      <c r="D457" s="128" t="s">
        <v>15</v>
      </c>
      <c r="E457" s="128" t="s">
        <v>261</v>
      </c>
      <c r="F457" s="128" t="s">
        <v>14</v>
      </c>
      <c r="G457" s="129">
        <v>146714459.85</v>
      </c>
      <c r="H457" s="13">
        <f t="shared" si="13"/>
        <v>146714.45984999998</v>
      </c>
    </row>
    <row r="458" spans="1:8" ht="12.75">
      <c r="A458" s="106">
        <f t="shared" si="12"/>
        <v>447</v>
      </c>
      <c r="B458" s="127" t="s">
        <v>236</v>
      </c>
      <c r="C458" s="128" t="s">
        <v>13</v>
      </c>
      <c r="D458" s="128" t="s">
        <v>26</v>
      </c>
      <c r="E458" s="128" t="s">
        <v>261</v>
      </c>
      <c r="F458" s="128" t="s">
        <v>14</v>
      </c>
      <c r="G458" s="129">
        <v>532000</v>
      </c>
      <c r="H458" s="13">
        <f t="shared" si="13"/>
        <v>532</v>
      </c>
    </row>
    <row r="459" spans="1:8" ht="12.75">
      <c r="A459" s="106">
        <f t="shared" si="12"/>
        <v>448</v>
      </c>
      <c r="B459" s="127" t="s">
        <v>238</v>
      </c>
      <c r="C459" s="128" t="s">
        <v>13</v>
      </c>
      <c r="D459" s="128" t="s">
        <v>28</v>
      </c>
      <c r="E459" s="128" t="s">
        <v>261</v>
      </c>
      <c r="F459" s="128" t="s">
        <v>14</v>
      </c>
      <c r="G459" s="129">
        <v>532000</v>
      </c>
      <c r="H459" s="13">
        <f t="shared" si="13"/>
        <v>532</v>
      </c>
    </row>
    <row r="460" spans="1:8" ht="38.25">
      <c r="A460" s="106">
        <f t="shared" si="12"/>
        <v>449</v>
      </c>
      <c r="B460" s="127" t="s">
        <v>538</v>
      </c>
      <c r="C460" s="128" t="s">
        <v>13</v>
      </c>
      <c r="D460" s="128" t="s">
        <v>28</v>
      </c>
      <c r="E460" s="128" t="s">
        <v>298</v>
      </c>
      <c r="F460" s="128" t="s">
        <v>14</v>
      </c>
      <c r="G460" s="129">
        <v>532000</v>
      </c>
      <c r="H460" s="13">
        <f t="shared" si="13"/>
        <v>532</v>
      </c>
    </row>
    <row r="461" spans="1:8" ht="25.5">
      <c r="A461" s="106">
        <f aca="true" t="shared" si="14" ref="A461:A524">1+A460</f>
        <v>450</v>
      </c>
      <c r="B461" s="127" t="s">
        <v>1091</v>
      </c>
      <c r="C461" s="128" t="s">
        <v>13</v>
      </c>
      <c r="D461" s="128" t="s">
        <v>28</v>
      </c>
      <c r="E461" s="128" t="s">
        <v>1067</v>
      </c>
      <c r="F461" s="128" t="s">
        <v>14</v>
      </c>
      <c r="G461" s="129">
        <v>532000</v>
      </c>
      <c r="H461" s="13">
        <f aca="true" t="shared" si="15" ref="H461:H525">G461/1000</f>
        <v>532</v>
      </c>
    </row>
    <row r="462" spans="1:8" ht="25.5">
      <c r="A462" s="106">
        <f t="shared" si="14"/>
        <v>451</v>
      </c>
      <c r="B462" s="127" t="s">
        <v>1092</v>
      </c>
      <c r="C462" s="128" t="s">
        <v>13</v>
      </c>
      <c r="D462" s="128" t="s">
        <v>28</v>
      </c>
      <c r="E462" s="128" t="s">
        <v>1068</v>
      </c>
      <c r="F462" s="128" t="s">
        <v>14</v>
      </c>
      <c r="G462" s="129">
        <v>329100</v>
      </c>
      <c r="H462" s="13">
        <f t="shared" si="15"/>
        <v>329.1</v>
      </c>
    </row>
    <row r="463" spans="1:8" ht="25.5">
      <c r="A463" s="106">
        <f t="shared" si="14"/>
        <v>452</v>
      </c>
      <c r="B463" s="127" t="s">
        <v>158</v>
      </c>
      <c r="C463" s="128" t="s">
        <v>13</v>
      </c>
      <c r="D463" s="128" t="s">
        <v>28</v>
      </c>
      <c r="E463" s="128" t="s">
        <v>1068</v>
      </c>
      <c r="F463" s="128" t="s">
        <v>87</v>
      </c>
      <c r="G463" s="129">
        <v>329100</v>
      </c>
      <c r="H463" s="13">
        <f t="shared" si="15"/>
        <v>329.1</v>
      </c>
    </row>
    <row r="464" spans="1:8" ht="25.5">
      <c r="A464" s="106">
        <f t="shared" si="14"/>
        <v>453</v>
      </c>
      <c r="B464" s="127" t="s">
        <v>1093</v>
      </c>
      <c r="C464" s="128" t="s">
        <v>13</v>
      </c>
      <c r="D464" s="128" t="s">
        <v>28</v>
      </c>
      <c r="E464" s="128" t="s">
        <v>1094</v>
      </c>
      <c r="F464" s="128" t="s">
        <v>14</v>
      </c>
      <c r="G464" s="129">
        <v>202900</v>
      </c>
      <c r="H464" s="13">
        <f t="shared" si="15"/>
        <v>202.9</v>
      </c>
    </row>
    <row r="465" spans="1:8" ht="25.5">
      <c r="A465" s="106">
        <f t="shared" si="14"/>
        <v>454</v>
      </c>
      <c r="B465" s="127" t="s">
        <v>158</v>
      </c>
      <c r="C465" s="128" t="s">
        <v>13</v>
      </c>
      <c r="D465" s="128" t="s">
        <v>28</v>
      </c>
      <c r="E465" s="128" t="s">
        <v>1094</v>
      </c>
      <c r="F465" s="128" t="s">
        <v>87</v>
      </c>
      <c r="G465" s="129">
        <v>202900</v>
      </c>
      <c r="H465" s="13">
        <f t="shared" si="15"/>
        <v>202.9</v>
      </c>
    </row>
    <row r="466" spans="1:8" ht="12.75">
      <c r="A466" s="106">
        <f t="shared" si="14"/>
        <v>455</v>
      </c>
      <c r="B466" s="127" t="s">
        <v>240</v>
      </c>
      <c r="C466" s="128" t="s">
        <v>13</v>
      </c>
      <c r="D466" s="128" t="s">
        <v>30</v>
      </c>
      <c r="E466" s="128" t="s">
        <v>261</v>
      </c>
      <c r="F466" s="128" t="s">
        <v>14</v>
      </c>
      <c r="G466" s="129">
        <v>48682945.64</v>
      </c>
      <c r="H466" s="13">
        <f t="shared" si="15"/>
        <v>48682.94564</v>
      </c>
    </row>
    <row r="467" spans="1:8" ht="12.75">
      <c r="A467" s="106">
        <f t="shared" si="14"/>
        <v>456</v>
      </c>
      <c r="B467" s="127" t="s">
        <v>344</v>
      </c>
      <c r="C467" s="128" t="s">
        <v>13</v>
      </c>
      <c r="D467" s="128" t="s">
        <v>345</v>
      </c>
      <c r="E467" s="128" t="s">
        <v>261</v>
      </c>
      <c r="F467" s="128" t="s">
        <v>14</v>
      </c>
      <c r="G467" s="129">
        <v>32884685.26</v>
      </c>
      <c r="H467" s="13">
        <f t="shared" si="15"/>
        <v>32884.68526</v>
      </c>
    </row>
    <row r="468" spans="1:8" ht="38.25">
      <c r="A468" s="106">
        <f t="shared" si="14"/>
        <v>457</v>
      </c>
      <c r="B468" s="127" t="s">
        <v>575</v>
      </c>
      <c r="C468" s="128" t="s">
        <v>13</v>
      </c>
      <c r="D468" s="128" t="s">
        <v>345</v>
      </c>
      <c r="E468" s="128" t="s">
        <v>346</v>
      </c>
      <c r="F468" s="128" t="s">
        <v>14</v>
      </c>
      <c r="G468" s="129">
        <v>32884685.26</v>
      </c>
      <c r="H468" s="13">
        <f t="shared" si="15"/>
        <v>32884.68526</v>
      </c>
    </row>
    <row r="469" spans="1:8" ht="12.75">
      <c r="A469" s="106">
        <f t="shared" si="14"/>
        <v>458</v>
      </c>
      <c r="B469" s="127" t="s">
        <v>201</v>
      </c>
      <c r="C469" s="128" t="s">
        <v>13</v>
      </c>
      <c r="D469" s="128" t="s">
        <v>345</v>
      </c>
      <c r="E469" s="128" t="s">
        <v>347</v>
      </c>
      <c r="F469" s="128" t="s">
        <v>14</v>
      </c>
      <c r="G469" s="129">
        <v>32884685.26</v>
      </c>
      <c r="H469" s="13">
        <f t="shared" si="15"/>
        <v>32884.68526</v>
      </c>
    </row>
    <row r="470" spans="1:8" ht="25.5">
      <c r="A470" s="106">
        <f t="shared" si="14"/>
        <v>459</v>
      </c>
      <c r="B470" s="127" t="s">
        <v>203</v>
      </c>
      <c r="C470" s="128" t="s">
        <v>13</v>
      </c>
      <c r="D470" s="128" t="s">
        <v>345</v>
      </c>
      <c r="E470" s="128" t="s">
        <v>348</v>
      </c>
      <c r="F470" s="128" t="s">
        <v>14</v>
      </c>
      <c r="G470" s="129">
        <v>29854129.39</v>
      </c>
      <c r="H470" s="13">
        <f t="shared" si="15"/>
        <v>29854.129390000002</v>
      </c>
    </row>
    <row r="471" spans="1:8" ht="12.75">
      <c r="A471" s="106">
        <f t="shared" si="14"/>
        <v>460</v>
      </c>
      <c r="B471" s="127" t="s">
        <v>161</v>
      </c>
      <c r="C471" s="128" t="s">
        <v>13</v>
      </c>
      <c r="D471" s="128" t="s">
        <v>345</v>
      </c>
      <c r="E471" s="128" t="s">
        <v>348</v>
      </c>
      <c r="F471" s="128" t="s">
        <v>88</v>
      </c>
      <c r="G471" s="129">
        <v>27470591.34</v>
      </c>
      <c r="H471" s="13">
        <f t="shared" si="15"/>
        <v>27470.59134</v>
      </c>
    </row>
    <row r="472" spans="1:8" ht="25.5">
      <c r="A472" s="106">
        <f t="shared" si="14"/>
        <v>461</v>
      </c>
      <c r="B472" s="127" t="s">
        <v>158</v>
      </c>
      <c r="C472" s="128" t="s">
        <v>13</v>
      </c>
      <c r="D472" s="128" t="s">
        <v>345</v>
      </c>
      <c r="E472" s="128" t="s">
        <v>348</v>
      </c>
      <c r="F472" s="128" t="s">
        <v>87</v>
      </c>
      <c r="G472" s="129">
        <v>2379669.05</v>
      </c>
      <c r="H472" s="13">
        <f t="shared" si="15"/>
        <v>2379.66905</v>
      </c>
    </row>
    <row r="473" spans="1:8" ht="12.75">
      <c r="A473" s="106">
        <f t="shared" si="14"/>
        <v>462</v>
      </c>
      <c r="B473" s="127" t="s">
        <v>162</v>
      </c>
      <c r="C473" s="128" t="s">
        <v>13</v>
      </c>
      <c r="D473" s="128" t="s">
        <v>345</v>
      </c>
      <c r="E473" s="128" t="s">
        <v>348</v>
      </c>
      <c r="F473" s="128" t="s">
        <v>89</v>
      </c>
      <c r="G473" s="129">
        <v>3869</v>
      </c>
      <c r="H473" s="13">
        <f t="shared" si="15"/>
        <v>3.869</v>
      </c>
    </row>
    <row r="474" spans="1:8" ht="25.5">
      <c r="A474" s="106">
        <f t="shared" si="14"/>
        <v>463</v>
      </c>
      <c r="B474" s="127" t="s">
        <v>204</v>
      </c>
      <c r="C474" s="128" t="s">
        <v>13</v>
      </c>
      <c r="D474" s="128" t="s">
        <v>345</v>
      </c>
      <c r="E474" s="128" t="s">
        <v>349</v>
      </c>
      <c r="F474" s="128" t="s">
        <v>14</v>
      </c>
      <c r="G474" s="129">
        <v>1033119.66</v>
      </c>
      <c r="H474" s="13">
        <f t="shared" si="15"/>
        <v>1033.11966</v>
      </c>
    </row>
    <row r="475" spans="1:8" ht="25.5">
      <c r="A475" s="106">
        <f t="shared" si="14"/>
        <v>464</v>
      </c>
      <c r="B475" s="127" t="s">
        <v>158</v>
      </c>
      <c r="C475" s="128" t="s">
        <v>13</v>
      </c>
      <c r="D475" s="128" t="s">
        <v>345</v>
      </c>
      <c r="E475" s="128" t="s">
        <v>349</v>
      </c>
      <c r="F475" s="128" t="s">
        <v>87</v>
      </c>
      <c r="G475" s="129">
        <v>1033119.66</v>
      </c>
      <c r="H475" s="13">
        <f t="shared" si="15"/>
        <v>1033.11966</v>
      </c>
    </row>
    <row r="476" spans="1:8" ht="38.25">
      <c r="A476" s="106">
        <f t="shared" si="14"/>
        <v>465</v>
      </c>
      <c r="B476" s="127" t="s">
        <v>202</v>
      </c>
      <c r="C476" s="128" t="s">
        <v>13</v>
      </c>
      <c r="D476" s="128" t="s">
        <v>345</v>
      </c>
      <c r="E476" s="128" t="s">
        <v>350</v>
      </c>
      <c r="F476" s="128" t="s">
        <v>14</v>
      </c>
      <c r="G476" s="129">
        <v>857312.26</v>
      </c>
      <c r="H476" s="13">
        <f t="shared" si="15"/>
        <v>857.31226</v>
      </c>
    </row>
    <row r="477" spans="1:8" ht="25.5">
      <c r="A477" s="106">
        <f t="shared" si="14"/>
        <v>466</v>
      </c>
      <c r="B477" s="127" t="s">
        <v>158</v>
      </c>
      <c r="C477" s="128" t="s">
        <v>13</v>
      </c>
      <c r="D477" s="128" t="s">
        <v>345</v>
      </c>
      <c r="E477" s="128" t="s">
        <v>350</v>
      </c>
      <c r="F477" s="128" t="s">
        <v>87</v>
      </c>
      <c r="G477" s="129">
        <v>857312.26</v>
      </c>
      <c r="H477" s="13">
        <f t="shared" si="15"/>
        <v>857.31226</v>
      </c>
    </row>
    <row r="478" spans="1:8" ht="38.25">
      <c r="A478" s="106">
        <f t="shared" si="14"/>
        <v>467</v>
      </c>
      <c r="B478" s="127" t="s">
        <v>712</v>
      </c>
      <c r="C478" s="128" t="s">
        <v>13</v>
      </c>
      <c r="D478" s="128" t="s">
        <v>345</v>
      </c>
      <c r="E478" s="128" t="s">
        <v>713</v>
      </c>
      <c r="F478" s="128" t="s">
        <v>14</v>
      </c>
      <c r="G478" s="129">
        <v>929623.95</v>
      </c>
      <c r="H478" s="13">
        <f t="shared" si="15"/>
        <v>929.6239499999999</v>
      </c>
    </row>
    <row r="479" spans="1:8" ht="12.75">
      <c r="A479" s="106">
        <f t="shared" si="14"/>
        <v>468</v>
      </c>
      <c r="B479" s="127" t="s">
        <v>161</v>
      </c>
      <c r="C479" s="128" t="s">
        <v>13</v>
      </c>
      <c r="D479" s="128" t="s">
        <v>345</v>
      </c>
      <c r="E479" s="128" t="s">
        <v>713</v>
      </c>
      <c r="F479" s="128" t="s">
        <v>88</v>
      </c>
      <c r="G479" s="129">
        <v>929623.95</v>
      </c>
      <c r="H479" s="13">
        <f t="shared" si="15"/>
        <v>929.6239499999999</v>
      </c>
    </row>
    <row r="480" spans="1:8" ht="12.75">
      <c r="A480" s="106">
        <f t="shared" si="14"/>
        <v>469</v>
      </c>
      <c r="B480" s="127" t="s">
        <v>753</v>
      </c>
      <c r="C480" s="128" t="s">
        <v>13</v>
      </c>
      <c r="D480" s="128" t="s">
        <v>345</v>
      </c>
      <c r="E480" s="128" t="s">
        <v>737</v>
      </c>
      <c r="F480" s="128" t="s">
        <v>14</v>
      </c>
      <c r="G480" s="129">
        <v>210500</v>
      </c>
      <c r="H480" s="13">
        <f t="shared" si="15"/>
        <v>210.5</v>
      </c>
    </row>
    <row r="481" spans="1:8" ht="25.5">
      <c r="A481" s="106">
        <f t="shared" si="14"/>
        <v>470</v>
      </c>
      <c r="B481" s="127" t="s">
        <v>158</v>
      </c>
      <c r="C481" s="128" t="s">
        <v>13</v>
      </c>
      <c r="D481" s="128" t="s">
        <v>345</v>
      </c>
      <c r="E481" s="128" t="s">
        <v>737</v>
      </c>
      <c r="F481" s="128" t="s">
        <v>87</v>
      </c>
      <c r="G481" s="129">
        <v>210500</v>
      </c>
      <c r="H481" s="13">
        <f t="shared" si="15"/>
        <v>210.5</v>
      </c>
    </row>
    <row r="482" spans="1:8" ht="12.75">
      <c r="A482" s="106">
        <f t="shared" si="14"/>
        <v>471</v>
      </c>
      <c r="B482" s="127" t="s">
        <v>336</v>
      </c>
      <c r="C482" s="128" t="s">
        <v>13</v>
      </c>
      <c r="D482" s="128" t="s">
        <v>33</v>
      </c>
      <c r="E482" s="128" t="s">
        <v>261</v>
      </c>
      <c r="F482" s="128" t="s">
        <v>14</v>
      </c>
      <c r="G482" s="129">
        <v>15798260.38</v>
      </c>
      <c r="H482" s="13">
        <f t="shared" si="15"/>
        <v>15798.260380000002</v>
      </c>
    </row>
    <row r="483" spans="1:8" ht="38.25">
      <c r="A483" s="106">
        <f t="shared" si="14"/>
        <v>472</v>
      </c>
      <c r="B483" s="127" t="s">
        <v>575</v>
      </c>
      <c r="C483" s="128" t="s">
        <v>13</v>
      </c>
      <c r="D483" s="128" t="s">
        <v>33</v>
      </c>
      <c r="E483" s="128" t="s">
        <v>346</v>
      </c>
      <c r="F483" s="128" t="s">
        <v>14</v>
      </c>
      <c r="G483" s="129">
        <v>15798260.38</v>
      </c>
      <c r="H483" s="13">
        <f t="shared" si="15"/>
        <v>15798.260380000002</v>
      </c>
    </row>
    <row r="484" spans="1:8" ht="25.5">
      <c r="A484" s="106">
        <f t="shared" si="14"/>
        <v>473</v>
      </c>
      <c r="B484" s="127" t="s">
        <v>205</v>
      </c>
      <c r="C484" s="128" t="s">
        <v>13</v>
      </c>
      <c r="D484" s="128" t="s">
        <v>33</v>
      </c>
      <c r="E484" s="128" t="s">
        <v>351</v>
      </c>
      <c r="F484" s="128" t="s">
        <v>14</v>
      </c>
      <c r="G484" s="129">
        <v>14994460.38</v>
      </c>
      <c r="H484" s="13">
        <f t="shared" si="15"/>
        <v>14994.46038</v>
      </c>
    </row>
    <row r="485" spans="1:8" ht="25.5">
      <c r="A485" s="106">
        <f t="shared" si="14"/>
        <v>474</v>
      </c>
      <c r="B485" s="127" t="s">
        <v>400</v>
      </c>
      <c r="C485" s="128" t="s">
        <v>13</v>
      </c>
      <c r="D485" s="128" t="s">
        <v>33</v>
      </c>
      <c r="E485" s="128" t="s">
        <v>384</v>
      </c>
      <c r="F485" s="128" t="s">
        <v>14</v>
      </c>
      <c r="G485" s="129">
        <v>1183170.41</v>
      </c>
      <c r="H485" s="13">
        <f t="shared" si="15"/>
        <v>1183.17041</v>
      </c>
    </row>
    <row r="486" spans="1:8" ht="12.75">
      <c r="A486" s="106">
        <f t="shared" si="14"/>
        <v>475</v>
      </c>
      <c r="B486" s="127" t="s">
        <v>161</v>
      </c>
      <c r="C486" s="128" t="s">
        <v>13</v>
      </c>
      <c r="D486" s="128" t="s">
        <v>33</v>
      </c>
      <c r="E486" s="128" t="s">
        <v>384</v>
      </c>
      <c r="F486" s="128" t="s">
        <v>88</v>
      </c>
      <c r="G486" s="129">
        <v>424270.41</v>
      </c>
      <c r="H486" s="13">
        <f t="shared" si="15"/>
        <v>424.27040999999997</v>
      </c>
    </row>
    <row r="487" spans="1:8" ht="25.5">
      <c r="A487" s="106">
        <f t="shared" si="14"/>
        <v>476</v>
      </c>
      <c r="B487" s="127" t="s">
        <v>158</v>
      </c>
      <c r="C487" s="128" t="s">
        <v>13</v>
      </c>
      <c r="D487" s="128" t="s">
        <v>33</v>
      </c>
      <c r="E487" s="128" t="s">
        <v>384</v>
      </c>
      <c r="F487" s="128" t="s">
        <v>87</v>
      </c>
      <c r="G487" s="129">
        <v>758900</v>
      </c>
      <c r="H487" s="13">
        <f t="shared" si="15"/>
        <v>758.9</v>
      </c>
    </row>
    <row r="488" spans="1:8" ht="25.5">
      <c r="A488" s="106">
        <f t="shared" si="14"/>
        <v>477</v>
      </c>
      <c r="B488" s="127" t="s">
        <v>576</v>
      </c>
      <c r="C488" s="128" t="s">
        <v>13</v>
      </c>
      <c r="D488" s="128" t="s">
        <v>33</v>
      </c>
      <c r="E488" s="128" t="s">
        <v>678</v>
      </c>
      <c r="F488" s="128" t="s">
        <v>14</v>
      </c>
      <c r="G488" s="129">
        <v>62600</v>
      </c>
      <c r="H488" s="13">
        <f t="shared" si="15"/>
        <v>62.6</v>
      </c>
    </row>
    <row r="489" spans="1:8" ht="25.5">
      <c r="A489" s="106">
        <f t="shared" si="14"/>
        <v>478</v>
      </c>
      <c r="B489" s="127" t="s">
        <v>158</v>
      </c>
      <c r="C489" s="128" t="s">
        <v>13</v>
      </c>
      <c r="D489" s="128" t="s">
        <v>33</v>
      </c>
      <c r="E489" s="128" t="s">
        <v>678</v>
      </c>
      <c r="F489" s="128" t="s">
        <v>87</v>
      </c>
      <c r="G489" s="129">
        <v>62600</v>
      </c>
      <c r="H489" s="13">
        <f t="shared" si="15"/>
        <v>62.6</v>
      </c>
    </row>
    <row r="490" spans="1:8" ht="25.5">
      <c r="A490" s="106">
        <f t="shared" si="14"/>
        <v>479</v>
      </c>
      <c r="B490" s="127" t="s">
        <v>578</v>
      </c>
      <c r="C490" s="128" t="s">
        <v>13</v>
      </c>
      <c r="D490" s="128" t="s">
        <v>33</v>
      </c>
      <c r="E490" s="128" t="s">
        <v>679</v>
      </c>
      <c r="F490" s="128" t="s">
        <v>14</v>
      </c>
      <c r="G490" s="129">
        <v>135000</v>
      </c>
      <c r="H490" s="13">
        <f t="shared" si="15"/>
        <v>135</v>
      </c>
    </row>
    <row r="491" spans="1:8" ht="12.75">
      <c r="A491" s="106">
        <f t="shared" si="14"/>
        <v>480</v>
      </c>
      <c r="B491" s="127" t="s">
        <v>266</v>
      </c>
      <c r="C491" s="128" t="s">
        <v>13</v>
      </c>
      <c r="D491" s="128" t="s">
        <v>33</v>
      </c>
      <c r="E491" s="128" t="s">
        <v>679</v>
      </c>
      <c r="F491" s="128" t="s">
        <v>267</v>
      </c>
      <c r="G491" s="129">
        <v>135000</v>
      </c>
      <c r="H491" s="13">
        <f t="shared" si="15"/>
        <v>135</v>
      </c>
    </row>
    <row r="492" spans="1:8" ht="25.5">
      <c r="A492" s="106">
        <f t="shared" si="14"/>
        <v>481</v>
      </c>
      <c r="B492" s="127" t="s">
        <v>576</v>
      </c>
      <c r="C492" s="128" t="s">
        <v>13</v>
      </c>
      <c r="D492" s="128" t="s">
        <v>33</v>
      </c>
      <c r="E492" s="128" t="s">
        <v>577</v>
      </c>
      <c r="F492" s="128" t="s">
        <v>14</v>
      </c>
      <c r="G492" s="129">
        <v>100000</v>
      </c>
      <c r="H492" s="13">
        <f t="shared" si="15"/>
        <v>100</v>
      </c>
    </row>
    <row r="493" spans="1:8" ht="25.5">
      <c r="A493" s="106">
        <f t="shared" si="14"/>
        <v>482</v>
      </c>
      <c r="B493" s="127" t="s">
        <v>158</v>
      </c>
      <c r="C493" s="128" t="s">
        <v>13</v>
      </c>
      <c r="D493" s="128" t="s">
        <v>33</v>
      </c>
      <c r="E493" s="128" t="s">
        <v>577</v>
      </c>
      <c r="F493" s="128" t="s">
        <v>87</v>
      </c>
      <c r="G493" s="129">
        <v>100000</v>
      </c>
      <c r="H493" s="13">
        <f t="shared" si="15"/>
        <v>100</v>
      </c>
    </row>
    <row r="494" spans="1:8" ht="25.5">
      <c r="A494" s="106">
        <f t="shared" si="14"/>
        <v>483</v>
      </c>
      <c r="B494" s="127" t="s">
        <v>578</v>
      </c>
      <c r="C494" s="128" t="s">
        <v>13</v>
      </c>
      <c r="D494" s="128" t="s">
        <v>33</v>
      </c>
      <c r="E494" s="128" t="s">
        <v>579</v>
      </c>
      <c r="F494" s="128" t="s">
        <v>14</v>
      </c>
      <c r="G494" s="129">
        <v>100000</v>
      </c>
      <c r="H494" s="13">
        <f t="shared" si="15"/>
        <v>100</v>
      </c>
    </row>
    <row r="495" spans="1:8" ht="12.75">
      <c r="A495" s="106">
        <f t="shared" si="14"/>
        <v>484</v>
      </c>
      <c r="B495" s="127" t="s">
        <v>266</v>
      </c>
      <c r="C495" s="128" t="s">
        <v>13</v>
      </c>
      <c r="D495" s="128" t="s">
        <v>33</v>
      </c>
      <c r="E495" s="128" t="s">
        <v>579</v>
      </c>
      <c r="F495" s="128" t="s">
        <v>267</v>
      </c>
      <c r="G495" s="129">
        <v>100000</v>
      </c>
      <c r="H495" s="13">
        <f t="shared" si="15"/>
        <v>100</v>
      </c>
    </row>
    <row r="496" spans="1:8" ht="12.75">
      <c r="A496" s="106">
        <f t="shared" si="14"/>
        <v>485</v>
      </c>
      <c r="B496" s="127" t="s">
        <v>580</v>
      </c>
      <c r="C496" s="128" t="s">
        <v>13</v>
      </c>
      <c r="D496" s="128" t="s">
        <v>33</v>
      </c>
      <c r="E496" s="128" t="s">
        <v>452</v>
      </c>
      <c r="F496" s="128" t="s">
        <v>14</v>
      </c>
      <c r="G496" s="129">
        <v>13413689.97</v>
      </c>
      <c r="H496" s="13">
        <f t="shared" si="15"/>
        <v>13413.689970000001</v>
      </c>
    </row>
    <row r="497" spans="1:8" ht="12.75">
      <c r="A497" s="106">
        <f t="shared" si="14"/>
        <v>486</v>
      </c>
      <c r="B497" s="127" t="s">
        <v>161</v>
      </c>
      <c r="C497" s="128" t="s">
        <v>13</v>
      </c>
      <c r="D497" s="128" t="s">
        <v>33</v>
      </c>
      <c r="E497" s="128" t="s">
        <v>452</v>
      </c>
      <c r="F497" s="128" t="s">
        <v>88</v>
      </c>
      <c r="G497" s="129">
        <v>11214714.6</v>
      </c>
      <c r="H497" s="13">
        <f t="shared" si="15"/>
        <v>11214.7146</v>
      </c>
    </row>
    <row r="498" spans="1:8" ht="25.5">
      <c r="A498" s="106">
        <f t="shared" si="14"/>
        <v>487</v>
      </c>
      <c r="B498" s="127" t="s">
        <v>158</v>
      </c>
      <c r="C498" s="128" t="s">
        <v>13</v>
      </c>
      <c r="D498" s="128" t="s">
        <v>33</v>
      </c>
      <c r="E498" s="128" t="s">
        <v>452</v>
      </c>
      <c r="F498" s="128" t="s">
        <v>87</v>
      </c>
      <c r="G498" s="129">
        <v>2198975.37</v>
      </c>
      <c r="H498" s="13">
        <f t="shared" si="15"/>
        <v>2198.97537</v>
      </c>
    </row>
    <row r="499" spans="1:8" ht="12.75">
      <c r="A499" s="106">
        <f t="shared" si="14"/>
        <v>488</v>
      </c>
      <c r="B499" s="127" t="s">
        <v>206</v>
      </c>
      <c r="C499" s="128" t="s">
        <v>13</v>
      </c>
      <c r="D499" s="128" t="s">
        <v>33</v>
      </c>
      <c r="E499" s="128" t="s">
        <v>352</v>
      </c>
      <c r="F499" s="128" t="s">
        <v>14</v>
      </c>
      <c r="G499" s="129">
        <v>803800</v>
      </c>
      <c r="H499" s="13">
        <f t="shared" si="15"/>
        <v>803.8</v>
      </c>
    </row>
    <row r="500" spans="1:8" ht="25.5">
      <c r="A500" s="106">
        <f t="shared" si="14"/>
        <v>489</v>
      </c>
      <c r="B500" s="127" t="s">
        <v>456</v>
      </c>
      <c r="C500" s="128" t="s">
        <v>13</v>
      </c>
      <c r="D500" s="128" t="s">
        <v>33</v>
      </c>
      <c r="E500" s="128" t="s">
        <v>581</v>
      </c>
      <c r="F500" s="128" t="s">
        <v>14</v>
      </c>
      <c r="G500" s="129">
        <v>200000</v>
      </c>
      <c r="H500" s="13">
        <f t="shared" si="15"/>
        <v>200</v>
      </c>
    </row>
    <row r="501" spans="1:8" ht="51">
      <c r="A501" s="106">
        <f t="shared" si="14"/>
        <v>490</v>
      </c>
      <c r="B501" s="127" t="s">
        <v>702</v>
      </c>
      <c r="C501" s="128" t="s">
        <v>13</v>
      </c>
      <c r="D501" s="128" t="s">
        <v>33</v>
      </c>
      <c r="E501" s="128" t="s">
        <v>581</v>
      </c>
      <c r="F501" s="128" t="s">
        <v>223</v>
      </c>
      <c r="G501" s="129">
        <v>200000</v>
      </c>
      <c r="H501" s="13">
        <f t="shared" si="15"/>
        <v>200</v>
      </c>
    </row>
    <row r="502" spans="1:8" ht="38.25">
      <c r="A502" s="106">
        <f t="shared" si="14"/>
        <v>491</v>
      </c>
      <c r="B502" s="127" t="s">
        <v>207</v>
      </c>
      <c r="C502" s="128" t="s">
        <v>13</v>
      </c>
      <c r="D502" s="128" t="s">
        <v>33</v>
      </c>
      <c r="E502" s="128" t="s">
        <v>582</v>
      </c>
      <c r="F502" s="128" t="s">
        <v>14</v>
      </c>
      <c r="G502" s="129">
        <v>324800</v>
      </c>
      <c r="H502" s="13">
        <f t="shared" si="15"/>
        <v>324.8</v>
      </c>
    </row>
    <row r="503" spans="1:8" ht="25.5">
      <c r="A503" s="106">
        <f t="shared" si="14"/>
        <v>492</v>
      </c>
      <c r="B503" s="127" t="s">
        <v>158</v>
      </c>
      <c r="C503" s="128" t="s">
        <v>13</v>
      </c>
      <c r="D503" s="128" t="s">
        <v>33</v>
      </c>
      <c r="E503" s="128" t="s">
        <v>582</v>
      </c>
      <c r="F503" s="128" t="s">
        <v>87</v>
      </c>
      <c r="G503" s="129">
        <v>324800</v>
      </c>
      <c r="H503" s="13">
        <f t="shared" si="15"/>
        <v>324.8</v>
      </c>
    </row>
    <row r="504" spans="1:8" ht="25.5">
      <c r="A504" s="106">
        <f t="shared" si="14"/>
        <v>493</v>
      </c>
      <c r="B504" s="127" t="s">
        <v>583</v>
      </c>
      <c r="C504" s="128" t="s">
        <v>13</v>
      </c>
      <c r="D504" s="128" t="s">
        <v>33</v>
      </c>
      <c r="E504" s="128" t="s">
        <v>680</v>
      </c>
      <c r="F504" s="128" t="s">
        <v>14</v>
      </c>
      <c r="G504" s="129">
        <v>54000</v>
      </c>
      <c r="H504" s="13">
        <f t="shared" si="15"/>
        <v>54</v>
      </c>
    </row>
    <row r="505" spans="1:8" ht="25.5">
      <c r="A505" s="106">
        <f t="shared" si="14"/>
        <v>494</v>
      </c>
      <c r="B505" s="127" t="s">
        <v>158</v>
      </c>
      <c r="C505" s="128" t="s">
        <v>13</v>
      </c>
      <c r="D505" s="128" t="s">
        <v>33</v>
      </c>
      <c r="E505" s="128" t="s">
        <v>680</v>
      </c>
      <c r="F505" s="128" t="s">
        <v>87</v>
      </c>
      <c r="G505" s="129">
        <v>54000</v>
      </c>
      <c r="H505" s="13">
        <f t="shared" si="15"/>
        <v>54</v>
      </c>
    </row>
    <row r="506" spans="1:8" ht="25.5">
      <c r="A506" s="106">
        <f t="shared" si="14"/>
        <v>495</v>
      </c>
      <c r="B506" s="127" t="s">
        <v>583</v>
      </c>
      <c r="C506" s="128" t="s">
        <v>13</v>
      </c>
      <c r="D506" s="128" t="s">
        <v>33</v>
      </c>
      <c r="E506" s="128" t="s">
        <v>584</v>
      </c>
      <c r="F506" s="128" t="s">
        <v>14</v>
      </c>
      <c r="G506" s="129">
        <v>225000</v>
      </c>
      <c r="H506" s="13">
        <f t="shared" si="15"/>
        <v>225</v>
      </c>
    </row>
    <row r="507" spans="1:8" ht="25.5">
      <c r="A507" s="106">
        <f t="shared" si="14"/>
        <v>496</v>
      </c>
      <c r="B507" s="127" t="s">
        <v>158</v>
      </c>
      <c r="C507" s="128" t="s">
        <v>13</v>
      </c>
      <c r="D507" s="128" t="s">
        <v>33</v>
      </c>
      <c r="E507" s="128" t="s">
        <v>584</v>
      </c>
      <c r="F507" s="128" t="s">
        <v>87</v>
      </c>
      <c r="G507" s="129">
        <v>225000</v>
      </c>
      <c r="H507" s="13">
        <f t="shared" si="15"/>
        <v>225</v>
      </c>
    </row>
    <row r="508" spans="1:8" ht="12.75">
      <c r="A508" s="106">
        <f t="shared" si="14"/>
        <v>497</v>
      </c>
      <c r="B508" s="127" t="s">
        <v>250</v>
      </c>
      <c r="C508" s="128" t="s">
        <v>13</v>
      </c>
      <c r="D508" s="128" t="s">
        <v>35</v>
      </c>
      <c r="E508" s="128" t="s">
        <v>261</v>
      </c>
      <c r="F508" s="128" t="s">
        <v>14</v>
      </c>
      <c r="G508" s="129">
        <v>30850666.98</v>
      </c>
      <c r="H508" s="13">
        <f t="shared" si="15"/>
        <v>30850.66698</v>
      </c>
    </row>
    <row r="509" spans="1:8" ht="12.75">
      <c r="A509" s="106">
        <f t="shared" si="14"/>
        <v>498</v>
      </c>
      <c r="B509" s="127" t="s">
        <v>251</v>
      </c>
      <c r="C509" s="128" t="s">
        <v>13</v>
      </c>
      <c r="D509" s="128" t="s">
        <v>36</v>
      </c>
      <c r="E509" s="128" t="s">
        <v>261</v>
      </c>
      <c r="F509" s="128" t="s">
        <v>14</v>
      </c>
      <c r="G509" s="129">
        <v>25425910.34</v>
      </c>
      <c r="H509" s="13">
        <f t="shared" si="15"/>
        <v>25425.91034</v>
      </c>
    </row>
    <row r="510" spans="1:8" ht="38.25">
      <c r="A510" s="106">
        <f t="shared" si="14"/>
        <v>499</v>
      </c>
      <c r="B510" s="127" t="s">
        <v>575</v>
      </c>
      <c r="C510" s="128" t="s">
        <v>13</v>
      </c>
      <c r="D510" s="128" t="s">
        <v>36</v>
      </c>
      <c r="E510" s="128" t="s">
        <v>346</v>
      </c>
      <c r="F510" s="128" t="s">
        <v>14</v>
      </c>
      <c r="G510" s="129">
        <v>25425910.34</v>
      </c>
      <c r="H510" s="13">
        <f t="shared" si="15"/>
        <v>25425.91034</v>
      </c>
    </row>
    <row r="511" spans="1:8" ht="12.75">
      <c r="A511" s="106">
        <f t="shared" si="14"/>
        <v>500</v>
      </c>
      <c r="B511" s="127" t="s">
        <v>208</v>
      </c>
      <c r="C511" s="128" t="s">
        <v>13</v>
      </c>
      <c r="D511" s="128" t="s">
        <v>36</v>
      </c>
      <c r="E511" s="128" t="s">
        <v>353</v>
      </c>
      <c r="F511" s="128" t="s">
        <v>14</v>
      </c>
      <c r="G511" s="129">
        <v>25425910.34</v>
      </c>
      <c r="H511" s="13">
        <f t="shared" si="15"/>
        <v>25425.91034</v>
      </c>
    </row>
    <row r="512" spans="1:8" ht="63.75">
      <c r="A512" s="106">
        <f t="shared" si="14"/>
        <v>501</v>
      </c>
      <c r="B512" s="127" t="s">
        <v>1126</v>
      </c>
      <c r="C512" s="128" t="s">
        <v>13</v>
      </c>
      <c r="D512" s="128" t="s">
        <v>36</v>
      </c>
      <c r="E512" s="128" t="s">
        <v>1122</v>
      </c>
      <c r="F512" s="128" t="s">
        <v>14</v>
      </c>
      <c r="G512" s="129">
        <v>2488629.32</v>
      </c>
      <c r="H512" s="13">
        <f t="shared" si="15"/>
        <v>2488.62932</v>
      </c>
    </row>
    <row r="513" spans="1:8" ht="12.75">
      <c r="A513" s="106">
        <f t="shared" si="14"/>
        <v>502</v>
      </c>
      <c r="B513" s="127" t="s">
        <v>188</v>
      </c>
      <c r="C513" s="128" t="s">
        <v>13</v>
      </c>
      <c r="D513" s="128" t="s">
        <v>36</v>
      </c>
      <c r="E513" s="128" t="s">
        <v>1122</v>
      </c>
      <c r="F513" s="128" t="s">
        <v>85</v>
      </c>
      <c r="G513" s="129">
        <v>2488629.32</v>
      </c>
      <c r="H513" s="13">
        <f t="shared" si="15"/>
        <v>2488.62932</v>
      </c>
    </row>
    <row r="514" spans="1:8" ht="12.75">
      <c r="A514" s="106">
        <f t="shared" si="14"/>
        <v>503</v>
      </c>
      <c r="B514" s="127" t="s">
        <v>209</v>
      </c>
      <c r="C514" s="128" t="s">
        <v>13</v>
      </c>
      <c r="D514" s="128" t="s">
        <v>36</v>
      </c>
      <c r="E514" s="128" t="s">
        <v>354</v>
      </c>
      <c r="F514" s="128" t="s">
        <v>14</v>
      </c>
      <c r="G514" s="129">
        <v>16196729.24</v>
      </c>
      <c r="H514" s="13">
        <f t="shared" si="15"/>
        <v>16196.72924</v>
      </c>
    </row>
    <row r="515" spans="1:8" ht="12.75">
      <c r="A515" s="106">
        <f t="shared" si="14"/>
        <v>504</v>
      </c>
      <c r="B515" s="127" t="s">
        <v>161</v>
      </c>
      <c r="C515" s="128" t="s">
        <v>13</v>
      </c>
      <c r="D515" s="128" t="s">
        <v>36</v>
      </c>
      <c r="E515" s="128" t="s">
        <v>354</v>
      </c>
      <c r="F515" s="128" t="s">
        <v>88</v>
      </c>
      <c r="G515" s="129">
        <v>14615098.94</v>
      </c>
      <c r="H515" s="13">
        <f t="shared" si="15"/>
        <v>14615.09894</v>
      </c>
    </row>
    <row r="516" spans="1:8" ht="25.5">
      <c r="A516" s="106">
        <f t="shared" si="14"/>
        <v>505</v>
      </c>
      <c r="B516" s="127" t="s">
        <v>158</v>
      </c>
      <c r="C516" s="128" t="s">
        <v>13</v>
      </c>
      <c r="D516" s="128" t="s">
        <v>36</v>
      </c>
      <c r="E516" s="128" t="s">
        <v>354</v>
      </c>
      <c r="F516" s="128" t="s">
        <v>87</v>
      </c>
      <c r="G516" s="129">
        <v>1218473.3</v>
      </c>
      <c r="H516" s="13">
        <f t="shared" si="15"/>
        <v>1218.4733</v>
      </c>
    </row>
    <row r="517" spans="1:8" ht="12.75">
      <c r="A517" s="106">
        <f t="shared" si="14"/>
        <v>506</v>
      </c>
      <c r="B517" s="127" t="s">
        <v>162</v>
      </c>
      <c r="C517" s="128" t="s">
        <v>13</v>
      </c>
      <c r="D517" s="128" t="s">
        <v>36</v>
      </c>
      <c r="E517" s="128" t="s">
        <v>354</v>
      </c>
      <c r="F517" s="128" t="s">
        <v>89</v>
      </c>
      <c r="G517" s="129">
        <v>363157</v>
      </c>
      <c r="H517" s="13">
        <f t="shared" si="15"/>
        <v>363.157</v>
      </c>
    </row>
    <row r="518" spans="1:8" ht="38.25">
      <c r="A518" s="106">
        <f t="shared" si="14"/>
        <v>507</v>
      </c>
      <c r="B518" s="127" t="s">
        <v>225</v>
      </c>
      <c r="C518" s="128" t="s">
        <v>13</v>
      </c>
      <c r="D518" s="128" t="s">
        <v>36</v>
      </c>
      <c r="E518" s="128" t="s">
        <v>355</v>
      </c>
      <c r="F518" s="128" t="s">
        <v>14</v>
      </c>
      <c r="G518" s="129">
        <v>100817.03</v>
      </c>
      <c r="H518" s="13">
        <f t="shared" si="15"/>
        <v>100.81703</v>
      </c>
    </row>
    <row r="519" spans="1:8" ht="25.5">
      <c r="A519" s="106">
        <f t="shared" si="14"/>
        <v>508</v>
      </c>
      <c r="B519" s="127" t="s">
        <v>158</v>
      </c>
      <c r="C519" s="128" t="s">
        <v>13</v>
      </c>
      <c r="D519" s="128" t="s">
        <v>36</v>
      </c>
      <c r="E519" s="128" t="s">
        <v>355</v>
      </c>
      <c r="F519" s="128" t="s">
        <v>87</v>
      </c>
      <c r="G519" s="129">
        <v>100817.03</v>
      </c>
      <c r="H519" s="13">
        <f t="shared" si="15"/>
        <v>100.81703</v>
      </c>
    </row>
    <row r="520" spans="1:8" ht="25.5">
      <c r="A520" s="106">
        <f t="shared" si="14"/>
        <v>509</v>
      </c>
      <c r="B520" s="127" t="s">
        <v>210</v>
      </c>
      <c r="C520" s="128" t="s">
        <v>13</v>
      </c>
      <c r="D520" s="128" t="s">
        <v>36</v>
      </c>
      <c r="E520" s="128" t="s">
        <v>356</v>
      </c>
      <c r="F520" s="128" t="s">
        <v>14</v>
      </c>
      <c r="G520" s="129">
        <v>5740134.75</v>
      </c>
      <c r="H520" s="13">
        <f t="shared" si="15"/>
        <v>5740.13475</v>
      </c>
    </row>
    <row r="521" spans="1:8" ht="25.5">
      <c r="A521" s="106">
        <f t="shared" si="14"/>
        <v>510</v>
      </c>
      <c r="B521" s="127" t="s">
        <v>158</v>
      </c>
      <c r="C521" s="128" t="s">
        <v>13</v>
      </c>
      <c r="D521" s="128" t="s">
        <v>36</v>
      </c>
      <c r="E521" s="128" t="s">
        <v>356</v>
      </c>
      <c r="F521" s="128" t="s">
        <v>87</v>
      </c>
      <c r="G521" s="129">
        <v>5740134.75</v>
      </c>
      <c r="H521" s="13">
        <f t="shared" si="15"/>
        <v>5740.13475</v>
      </c>
    </row>
    <row r="522" spans="1:8" ht="25.5">
      <c r="A522" s="106">
        <f t="shared" si="14"/>
        <v>511</v>
      </c>
      <c r="B522" s="127" t="s">
        <v>211</v>
      </c>
      <c r="C522" s="128" t="s">
        <v>13</v>
      </c>
      <c r="D522" s="128" t="s">
        <v>36</v>
      </c>
      <c r="E522" s="128" t="s">
        <v>357</v>
      </c>
      <c r="F522" s="128" t="s">
        <v>14</v>
      </c>
      <c r="G522" s="129">
        <v>210600</v>
      </c>
      <c r="H522" s="13">
        <f t="shared" si="15"/>
        <v>210.6</v>
      </c>
    </row>
    <row r="523" spans="1:8" ht="25.5">
      <c r="A523" s="106">
        <f t="shared" si="14"/>
        <v>512</v>
      </c>
      <c r="B523" s="127" t="s">
        <v>158</v>
      </c>
      <c r="C523" s="128" t="s">
        <v>13</v>
      </c>
      <c r="D523" s="128" t="s">
        <v>36</v>
      </c>
      <c r="E523" s="128" t="s">
        <v>357</v>
      </c>
      <c r="F523" s="128" t="s">
        <v>87</v>
      </c>
      <c r="G523" s="129">
        <v>210600</v>
      </c>
      <c r="H523" s="13">
        <f t="shared" si="15"/>
        <v>210.6</v>
      </c>
    </row>
    <row r="524" spans="1:8" ht="12.75">
      <c r="A524" s="106">
        <f t="shared" si="14"/>
        <v>513</v>
      </c>
      <c r="B524" s="127" t="s">
        <v>212</v>
      </c>
      <c r="C524" s="128" t="s">
        <v>13</v>
      </c>
      <c r="D524" s="128" t="s">
        <v>36</v>
      </c>
      <c r="E524" s="128" t="s">
        <v>358</v>
      </c>
      <c r="F524" s="128" t="s">
        <v>14</v>
      </c>
      <c r="G524" s="129">
        <v>463500</v>
      </c>
      <c r="H524" s="13">
        <f t="shared" si="15"/>
        <v>463.5</v>
      </c>
    </row>
    <row r="525" spans="1:8" ht="25.5">
      <c r="A525" s="106">
        <f aca="true" t="shared" si="16" ref="A525:A588">1+A524</f>
        <v>514</v>
      </c>
      <c r="B525" s="127" t="s">
        <v>158</v>
      </c>
      <c r="C525" s="128" t="s">
        <v>13</v>
      </c>
      <c r="D525" s="128" t="s">
        <v>36</v>
      </c>
      <c r="E525" s="128" t="s">
        <v>358</v>
      </c>
      <c r="F525" s="128" t="s">
        <v>87</v>
      </c>
      <c r="G525" s="129">
        <v>463500</v>
      </c>
      <c r="H525" s="13">
        <f t="shared" si="15"/>
        <v>463.5</v>
      </c>
    </row>
    <row r="526" spans="1:8" ht="76.5">
      <c r="A526" s="106">
        <f t="shared" si="16"/>
        <v>515</v>
      </c>
      <c r="B526" s="127" t="s">
        <v>429</v>
      </c>
      <c r="C526" s="128" t="s">
        <v>13</v>
      </c>
      <c r="D526" s="128" t="s">
        <v>36</v>
      </c>
      <c r="E526" s="128" t="s">
        <v>424</v>
      </c>
      <c r="F526" s="128" t="s">
        <v>14</v>
      </c>
      <c r="G526" s="129">
        <v>131125</v>
      </c>
      <c r="H526" s="13">
        <f>G526/1000</f>
        <v>131.125</v>
      </c>
    </row>
    <row r="527" spans="1:8" ht="25.5">
      <c r="A527" s="106">
        <f t="shared" si="16"/>
        <v>516</v>
      </c>
      <c r="B527" s="127" t="s">
        <v>158</v>
      </c>
      <c r="C527" s="128" t="s">
        <v>13</v>
      </c>
      <c r="D527" s="128" t="s">
        <v>36</v>
      </c>
      <c r="E527" s="128" t="s">
        <v>424</v>
      </c>
      <c r="F527" s="128" t="s">
        <v>87</v>
      </c>
      <c r="G527" s="129">
        <v>131125</v>
      </c>
      <c r="H527" s="13">
        <f>G527/1000</f>
        <v>131.125</v>
      </c>
    </row>
    <row r="528" spans="1:8" ht="25.5">
      <c r="A528" s="106">
        <f t="shared" si="16"/>
        <v>517</v>
      </c>
      <c r="B528" s="127" t="s">
        <v>714</v>
      </c>
      <c r="C528" s="128" t="s">
        <v>13</v>
      </c>
      <c r="D528" s="128" t="s">
        <v>36</v>
      </c>
      <c r="E528" s="128" t="s">
        <v>810</v>
      </c>
      <c r="F528" s="128" t="s">
        <v>14</v>
      </c>
      <c r="G528" s="129">
        <v>94375</v>
      </c>
      <c r="H528" s="13">
        <f>G528/1000</f>
        <v>94.375</v>
      </c>
    </row>
    <row r="529" spans="1:8" ht="25.5">
      <c r="A529" s="106">
        <f t="shared" si="16"/>
        <v>518</v>
      </c>
      <c r="B529" s="127" t="s">
        <v>158</v>
      </c>
      <c r="C529" s="128" t="s">
        <v>13</v>
      </c>
      <c r="D529" s="128" t="s">
        <v>36</v>
      </c>
      <c r="E529" s="128" t="s">
        <v>810</v>
      </c>
      <c r="F529" s="128" t="s">
        <v>87</v>
      </c>
      <c r="G529" s="129">
        <v>94375</v>
      </c>
      <c r="H529" s="13">
        <f>G529/1000</f>
        <v>94.375</v>
      </c>
    </row>
    <row r="530" spans="1:8" ht="12.75">
      <c r="A530" s="106">
        <f t="shared" si="16"/>
        <v>519</v>
      </c>
      <c r="B530" s="127" t="s">
        <v>252</v>
      </c>
      <c r="C530" s="128" t="s">
        <v>13</v>
      </c>
      <c r="D530" s="128" t="s">
        <v>0</v>
      </c>
      <c r="E530" s="128" t="s">
        <v>261</v>
      </c>
      <c r="F530" s="128" t="s">
        <v>14</v>
      </c>
      <c r="G530" s="129">
        <v>5424756.64</v>
      </c>
      <c r="H530" s="13">
        <f>G530/1000</f>
        <v>5424.75664</v>
      </c>
    </row>
    <row r="531" spans="1:8" ht="38.25">
      <c r="A531" s="106">
        <f t="shared" si="16"/>
        <v>520</v>
      </c>
      <c r="B531" s="127" t="s">
        <v>575</v>
      </c>
      <c r="C531" s="128" t="s">
        <v>13</v>
      </c>
      <c r="D531" s="128" t="s">
        <v>0</v>
      </c>
      <c r="E531" s="128" t="s">
        <v>346</v>
      </c>
      <c r="F531" s="128" t="s">
        <v>14</v>
      </c>
      <c r="G531" s="129">
        <v>1244018.54</v>
      </c>
      <c r="H531" s="13">
        <f aca="true" t="shared" si="17" ref="H531:H594">G531/1000</f>
        <v>1244.01854</v>
      </c>
    </row>
    <row r="532" spans="1:8" ht="12.75">
      <c r="A532" s="106">
        <f t="shared" si="16"/>
        <v>521</v>
      </c>
      <c r="B532" s="127" t="s">
        <v>585</v>
      </c>
      <c r="C532" s="128" t="s">
        <v>13</v>
      </c>
      <c r="D532" s="128" t="s">
        <v>0</v>
      </c>
      <c r="E532" s="128" t="s">
        <v>361</v>
      </c>
      <c r="F532" s="128" t="s">
        <v>14</v>
      </c>
      <c r="G532" s="129">
        <v>1244018.54</v>
      </c>
      <c r="H532" s="13">
        <f t="shared" si="17"/>
        <v>1244.01854</v>
      </c>
    </row>
    <row r="533" spans="1:8" ht="38.25">
      <c r="A533" s="106">
        <f t="shared" si="16"/>
        <v>522</v>
      </c>
      <c r="B533" s="127" t="s">
        <v>226</v>
      </c>
      <c r="C533" s="128" t="s">
        <v>13</v>
      </c>
      <c r="D533" s="128" t="s">
        <v>0</v>
      </c>
      <c r="E533" s="128" t="s">
        <v>362</v>
      </c>
      <c r="F533" s="128" t="s">
        <v>14</v>
      </c>
      <c r="G533" s="129">
        <v>1244018.54</v>
      </c>
      <c r="H533" s="13">
        <f t="shared" si="17"/>
        <v>1244.01854</v>
      </c>
    </row>
    <row r="534" spans="1:8" ht="12.75">
      <c r="A534" s="106">
        <f t="shared" si="16"/>
        <v>523</v>
      </c>
      <c r="B534" s="127" t="s">
        <v>161</v>
      </c>
      <c r="C534" s="128" t="s">
        <v>13</v>
      </c>
      <c r="D534" s="128" t="s">
        <v>0</v>
      </c>
      <c r="E534" s="128" t="s">
        <v>362</v>
      </c>
      <c r="F534" s="128" t="s">
        <v>88</v>
      </c>
      <c r="G534" s="129">
        <v>1136161.06</v>
      </c>
      <c r="H534" s="13">
        <f t="shared" si="17"/>
        <v>1136.1610600000001</v>
      </c>
    </row>
    <row r="535" spans="1:8" ht="25.5">
      <c r="A535" s="106">
        <f t="shared" si="16"/>
        <v>524</v>
      </c>
      <c r="B535" s="127" t="s">
        <v>158</v>
      </c>
      <c r="C535" s="128" t="s">
        <v>13</v>
      </c>
      <c r="D535" s="128" t="s">
        <v>0</v>
      </c>
      <c r="E535" s="128" t="s">
        <v>362</v>
      </c>
      <c r="F535" s="128" t="s">
        <v>87</v>
      </c>
      <c r="G535" s="129">
        <v>107857.48</v>
      </c>
      <c r="H535" s="13">
        <f t="shared" si="17"/>
        <v>107.85748</v>
      </c>
    </row>
    <row r="536" spans="1:8" ht="38.25">
      <c r="A536" s="106">
        <f t="shared" si="16"/>
        <v>525</v>
      </c>
      <c r="B536" s="127" t="s">
        <v>473</v>
      </c>
      <c r="C536" s="128" t="s">
        <v>13</v>
      </c>
      <c r="D536" s="128" t="s">
        <v>0</v>
      </c>
      <c r="E536" s="128" t="s">
        <v>264</v>
      </c>
      <c r="F536" s="128" t="s">
        <v>14</v>
      </c>
      <c r="G536" s="129">
        <v>4171543.1</v>
      </c>
      <c r="H536" s="13">
        <f t="shared" si="17"/>
        <v>4171.5431</v>
      </c>
    </row>
    <row r="537" spans="1:8" ht="25.5">
      <c r="A537" s="106">
        <f t="shared" si="16"/>
        <v>526</v>
      </c>
      <c r="B537" s="127" t="s">
        <v>157</v>
      </c>
      <c r="C537" s="128" t="s">
        <v>13</v>
      </c>
      <c r="D537" s="128" t="s">
        <v>0</v>
      </c>
      <c r="E537" s="128" t="s">
        <v>475</v>
      </c>
      <c r="F537" s="128" t="s">
        <v>14</v>
      </c>
      <c r="G537" s="129">
        <v>4171543.1</v>
      </c>
      <c r="H537" s="13">
        <f t="shared" si="17"/>
        <v>4171.5431</v>
      </c>
    </row>
    <row r="538" spans="1:8" ht="25.5">
      <c r="A538" s="106">
        <f t="shared" si="16"/>
        <v>527</v>
      </c>
      <c r="B538" s="127" t="s">
        <v>156</v>
      </c>
      <c r="C538" s="128" t="s">
        <v>13</v>
      </c>
      <c r="D538" s="128" t="s">
        <v>0</v>
      </c>
      <c r="E538" s="128" t="s">
        <v>475</v>
      </c>
      <c r="F538" s="128" t="s">
        <v>86</v>
      </c>
      <c r="G538" s="129">
        <v>3958963.1</v>
      </c>
      <c r="H538" s="13">
        <f t="shared" si="17"/>
        <v>3958.9631</v>
      </c>
    </row>
    <row r="539" spans="1:8" ht="25.5">
      <c r="A539" s="106">
        <f t="shared" si="16"/>
        <v>528</v>
      </c>
      <c r="B539" s="127" t="s">
        <v>158</v>
      </c>
      <c r="C539" s="128" t="s">
        <v>13</v>
      </c>
      <c r="D539" s="128" t="s">
        <v>0</v>
      </c>
      <c r="E539" s="128" t="s">
        <v>475</v>
      </c>
      <c r="F539" s="128" t="s">
        <v>87</v>
      </c>
      <c r="G539" s="129">
        <v>212580</v>
      </c>
      <c r="H539" s="13">
        <f t="shared" si="17"/>
        <v>212.58</v>
      </c>
    </row>
    <row r="540" spans="1:8" ht="12.75">
      <c r="A540" s="106">
        <f t="shared" si="16"/>
        <v>529</v>
      </c>
      <c r="B540" s="127" t="s">
        <v>95</v>
      </c>
      <c r="C540" s="128" t="s">
        <v>13</v>
      </c>
      <c r="D540" s="128" t="s">
        <v>0</v>
      </c>
      <c r="E540" s="128" t="s">
        <v>262</v>
      </c>
      <c r="F540" s="128" t="s">
        <v>14</v>
      </c>
      <c r="G540" s="129">
        <v>9195</v>
      </c>
      <c r="H540" s="13">
        <f t="shared" si="17"/>
        <v>9.195</v>
      </c>
    </row>
    <row r="541" spans="1:8" ht="89.25">
      <c r="A541" s="106">
        <f t="shared" si="16"/>
        <v>530</v>
      </c>
      <c r="B541" s="127" t="s">
        <v>1127</v>
      </c>
      <c r="C541" s="128" t="s">
        <v>13</v>
      </c>
      <c r="D541" s="128" t="s">
        <v>0</v>
      </c>
      <c r="E541" s="128" t="s">
        <v>1128</v>
      </c>
      <c r="F541" s="128" t="s">
        <v>14</v>
      </c>
      <c r="G541" s="129">
        <v>9195</v>
      </c>
      <c r="H541" s="13">
        <f t="shared" si="17"/>
        <v>9.195</v>
      </c>
    </row>
    <row r="542" spans="1:8" ht="25.5">
      <c r="A542" s="106">
        <f t="shared" si="16"/>
        <v>531</v>
      </c>
      <c r="B542" s="127" t="s">
        <v>156</v>
      </c>
      <c r="C542" s="128" t="s">
        <v>13</v>
      </c>
      <c r="D542" s="128" t="s">
        <v>0</v>
      </c>
      <c r="E542" s="128" t="s">
        <v>1128</v>
      </c>
      <c r="F542" s="128" t="s">
        <v>86</v>
      </c>
      <c r="G542" s="129">
        <v>9195</v>
      </c>
      <c r="H542" s="13">
        <f t="shared" si="17"/>
        <v>9.195</v>
      </c>
    </row>
    <row r="543" spans="1:8" ht="12.75">
      <c r="A543" s="106">
        <f t="shared" si="16"/>
        <v>532</v>
      </c>
      <c r="B543" s="127" t="s">
        <v>242</v>
      </c>
      <c r="C543" s="128" t="s">
        <v>13</v>
      </c>
      <c r="D543" s="128" t="s">
        <v>37</v>
      </c>
      <c r="E543" s="128" t="s">
        <v>261</v>
      </c>
      <c r="F543" s="128" t="s">
        <v>14</v>
      </c>
      <c r="G543" s="129">
        <v>3143520</v>
      </c>
      <c r="H543" s="13">
        <f t="shared" si="17"/>
        <v>3143.52</v>
      </c>
    </row>
    <row r="544" spans="1:8" ht="12.75">
      <c r="A544" s="106">
        <f t="shared" si="16"/>
        <v>533</v>
      </c>
      <c r="B544" s="127" t="s">
        <v>573</v>
      </c>
      <c r="C544" s="128" t="s">
        <v>13</v>
      </c>
      <c r="D544" s="128" t="s">
        <v>574</v>
      </c>
      <c r="E544" s="128" t="s">
        <v>261</v>
      </c>
      <c r="F544" s="128" t="s">
        <v>14</v>
      </c>
      <c r="G544" s="129">
        <v>3143520</v>
      </c>
      <c r="H544" s="13">
        <f t="shared" si="17"/>
        <v>3143.52</v>
      </c>
    </row>
    <row r="545" spans="1:8" ht="38.25">
      <c r="A545" s="106">
        <f t="shared" si="16"/>
        <v>534</v>
      </c>
      <c r="B545" s="127" t="s">
        <v>575</v>
      </c>
      <c r="C545" s="128" t="s">
        <v>13</v>
      </c>
      <c r="D545" s="128" t="s">
        <v>574</v>
      </c>
      <c r="E545" s="128" t="s">
        <v>346</v>
      </c>
      <c r="F545" s="128" t="s">
        <v>14</v>
      </c>
      <c r="G545" s="129">
        <v>3143520</v>
      </c>
      <c r="H545" s="13">
        <f t="shared" si="17"/>
        <v>3143.52</v>
      </c>
    </row>
    <row r="546" spans="1:8" ht="25.5">
      <c r="A546" s="106">
        <f t="shared" si="16"/>
        <v>535</v>
      </c>
      <c r="B546" s="127" t="s">
        <v>586</v>
      </c>
      <c r="C546" s="128" t="s">
        <v>13</v>
      </c>
      <c r="D546" s="128" t="s">
        <v>574</v>
      </c>
      <c r="E546" s="128" t="s">
        <v>360</v>
      </c>
      <c r="F546" s="128" t="s">
        <v>14</v>
      </c>
      <c r="G546" s="129">
        <v>2570400</v>
      </c>
      <c r="H546" s="13">
        <f t="shared" si="17"/>
        <v>2570.4</v>
      </c>
    </row>
    <row r="547" spans="1:8" ht="38.25">
      <c r="A547" s="106">
        <f t="shared" si="16"/>
        <v>536</v>
      </c>
      <c r="B547" s="127" t="s">
        <v>587</v>
      </c>
      <c r="C547" s="128" t="s">
        <v>13</v>
      </c>
      <c r="D547" s="128" t="s">
        <v>574</v>
      </c>
      <c r="E547" s="128" t="s">
        <v>588</v>
      </c>
      <c r="F547" s="128" t="s">
        <v>14</v>
      </c>
      <c r="G547" s="129">
        <v>2570400</v>
      </c>
      <c r="H547" s="13">
        <f t="shared" si="17"/>
        <v>2570.4</v>
      </c>
    </row>
    <row r="548" spans="1:8" ht="25.5">
      <c r="A548" s="106">
        <f t="shared" si="16"/>
        <v>537</v>
      </c>
      <c r="B548" s="127" t="s">
        <v>181</v>
      </c>
      <c r="C548" s="128" t="s">
        <v>13</v>
      </c>
      <c r="D548" s="128" t="s">
        <v>574</v>
      </c>
      <c r="E548" s="128" t="s">
        <v>588</v>
      </c>
      <c r="F548" s="128" t="s">
        <v>92</v>
      </c>
      <c r="G548" s="129">
        <v>2570400</v>
      </c>
      <c r="H548" s="13">
        <f t="shared" si="17"/>
        <v>2570.4</v>
      </c>
    </row>
    <row r="549" spans="1:8" ht="38.25">
      <c r="A549" s="106">
        <f t="shared" si="16"/>
        <v>538</v>
      </c>
      <c r="B549" s="127" t="s">
        <v>589</v>
      </c>
      <c r="C549" s="128" t="s">
        <v>13</v>
      </c>
      <c r="D549" s="128" t="s">
        <v>574</v>
      </c>
      <c r="E549" s="128" t="s">
        <v>359</v>
      </c>
      <c r="F549" s="128" t="s">
        <v>14</v>
      </c>
      <c r="G549" s="129">
        <v>573120</v>
      </c>
      <c r="H549" s="13">
        <f t="shared" si="17"/>
        <v>573.12</v>
      </c>
    </row>
    <row r="550" spans="1:8" ht="25.5">
      <c r="A550" s="106">
        <f t="shared" si="16"/>
        <v>539</v>
      </c>
      <c r="B550" s="127" t="s">
        <v>590</v>
      </c>
      <c r="C550" s="128" t="s">
        <v>13</v>
      </c>
      <c r="D550" s="128" t="s">
        <v>574</v>
      </c>
      <c r="E550" s="128" t="s">
        <v>830</v>
      </c>
      <c r="F550" s="128" t="s">
        <v>14</v>
      </c>
      <c r="G550" s="129">
        <v>250740</v>
      </c>
      <c r="H550" s="13">
        <f t="shared" si="17"/>
        <v>250.74</v>
      </c>
    </row>
    <row r="551" spans="1:8" ht="25.5">
      <c r="A551" s="106">
        <f t="shared" si="16"/>
        <v>540</v>
      </c>
      <c r="B551" s="127" t="s">
        <v>181</v>
      </c>
      <c r="C551" s="128" t="s">
        <v>13</v>
      </c>
      <c r="D551" s="128" t="s">
        <v>574</v>
      </c>
      <c r="E551" s="128" t="s">
        <v>830</v>
      </c>
      <c r="F551" s="128" t="s">
        <v>92</v>
      </c>
      <c r="G551" s="129">
        <v>250740</v>
      </c>
      <c r="H551" s="13">
        <f t="shared" si="17"/>
        <v>250.74</v>
      </c>
    </row>
    <row r="552" spans="1:8" ht="25.5">
      <c r="A552" s="106">
        <f t="shared" si="16"/>
        <v>541</v>
      </c>
      <c r="B552" s="127" t="s">
        <v>590</v>
      </c>
      <c r="C552" s="128" t="s">
        <v>13</v>
      </c>
      <c r="D552" s="128" t="s">
        <v>574</v>
      </c>
      <c r="E552" s="128" t="s">
        <v>591</v>
      </c>
      <c r="F552" s="128" t="s">
        <v>14</v>
      </c>
      <c r="G552" s="129">
        <v>322380</v>
      </c>
      <c r="H552" s="13">
        <f t="shared" si="17"/>
        <v>322.38</v>
      </c>
    </row>
    <row r="553" spans="1:8" ht="25.5">
      <c r="A553" s="106">
        <f t="shared" si="16"/>
        <v>542</v>
      </c>
      <c r="B553" s="127" t="s">
        <v>181</v>
      </c>
      <c r="C553" s="128" t="s">
        <v>13</v>
      </c>
      <c r="D553" s="128" t="s">
        <v>574</v>
      </c>
      <c r="E553" s="128" t="s">
        <v>591</v>
      </c>
      <c r="F553" s="128" t="s">
        <v>92</v>
      </c>
      <c r="G553" s="129">
        <v>322380</v>
      </c>
      <c r="H553" s="13">
        <f t="shared" si="17"/>
        <v>322.38</v>
      </c>
    </row>
    <row r="554" spans="1:8" ht="12.75">
      <c r="A554" s="106">
        <f t="shared" si="16"/>
        <v>543</v>
      </c>
      <c r="B554" s="127" t="s">
        <v>253</v>
      </c>
      <c r="C554" s="128" t="s">
        <v>13</v>
      </c>
      <c r="D554" s="128" t="s">
        <v>40</v>
      </c>
      <c r="E554" s="128" t="s">
        <v>261</v>
      </c>
      <c r="F554" s="128" t="s">
        <v>14</v>
      </c>
      <c r="G554" s="129">
        <v>63505327.23</v>
      </c>
      <c r="H554" s="13">
        <f t="shared" si="17"/>
        <v>63505.327229999995</v>
      </c>
    </row>
    <row r="555" spans="1:8" ht="12.75">
      <c r="A555" s="106">
        <f t="shared" si="16"/>
        <v>544</v>
      </c>
      <c r="B555" s="127" t="s">
        <v>254</v>
      </c>
      <c r="C555" s="128" t="s">
        <v>13</v>
      </c>
      <c r="D555" s="128" t="s">
        <v>52</v>
      </c>
      <c r="E555" s="128" t="s">
        <v>261</v>
      </c>
      <c r="F555" s="128" t="s">
        <v>14</v>
      </c>
      <c r="G555" s="129">
        <v>53502903.12</v>
      </c>
      <c r="H555" s="13">
        <f t="shared" si="17"/>
        <v>53502.903119999995</v>
      </c>
    </row>
    <row r="556" spans="1:8" ht="38.25">
      <c r="A556" s="106">
        <f t="shared" si="16"/>
        <v>545</v>
      </c>
      <c r="B556" s="127" t="s">
        <v>575</v>
      </c>
      <c r="C556" s="128" t="s">
        <v>13</v>
      </c>
      <c r="D556" s="128" t="s">
        <v>52</v>
      </c>
      <c r="E556" s="128" t="s">
        <v>346</v>
      </c>
      <c r="F556" s="128" t="s">
        <v>14</v>
      </c>
      <c r="G556" s="129">
        <v>53502903.12</v>
      </c>
      <c r="H556" s="13">
        <f t="shared" si="17"/>
        <v>53502.903119999995</v>
      </c>
    </row>
    <row r="557" spans="1:8" ht="12.75">
      <c r="A557" s="106">
        <f t="shared" si="16"/>
        <v>546</v>
      </c>
      <c r="B557" s="127" t="s">
        <v>201</v>
      </c>
      <c r="C557" s="128" t="s">
        <v>13</v>
      </c>
      <c r="D557" s="128" t="s">
        <v>52</v>
      </c>
      <c r="E557" s="128" t="s">
        <v>347</v>
      </c>
      <c r="F557" s="128" t="s">
        <v>14</v>
      </c>
      <c r="G557" s="129">
        <v>28860557.99</v>
      </c>
      <c r="H557" s="13">
        <f t="shared" si="17"/>
        <v>28860.557989999998</v>
      </c>
    </row>
    <row r="558" spans="1:8" ht="25.5">
      <c r="A558" s="106">
        <f t="shared" si="16"/>
        <v>547</v>
      </c>
      <c r="B558" s="127" t="s">
        <v>203</v>
      </c>
      <c r="C558" s="128" t="s">
        <v>13</v>
      </c>
      <c r="D558" s="128" t="s">
        <v>52</v>
      </c>
      <c r="E558" s="128" t="s">
        <v>348</v>
      </c>
      <c r="F558" s="128" t="s">
        <v>14</v>
      </c>
      <c r="G558" s="129">
        <v>27283003.84</v>
      </c>
      <c r="H558" s="13">
        <f t="shared" si="17"/>
        <v>27283.00384</v>
      </c>
    </row>
    <row r="559" spans="1:8" ht="12.75">
      <c r="A559" s="106">
        <f t="shared" si="16"/>
        <v>548</v>
      </c>
      <c r="B559" s="127" t="s">
        <v>161</v>
      </c>
      <c r="C559" s="128" t="s">
        <v>13</v>
      </c>
      <c r="D559" s="128" t="s">
        <v>52</v>
      </c>
      <c r="E559" s="128" t="s">
        <v>348</v>
      </c>
      <c r="F559" s="128" t="s">
        <v>88</v>
      </c>
      <c r="G559" s="129">
        <v>22910009.37</v>
      </c>
      <c r="H559" s="13">
        <f t="shared" si="17"/>
        <v>22910.00937</v>
      </c>
    </row>
    <row r="560" spans="1:8" ht="25.5">
      <c r="A560" s="106">
        <f t="shared" si="16"/>
        <v>549</v>
      </c>
      <c r="B560" s="127" t="s">
        <v>158</v>
      </c>
      <c r="C560" s="128" t="s">
        <v>13</v>
      </c>
      <c r="D560" s="128" t="s">
        <v>52</v>
      </c>
      <c r="E560" s="128" t="s">
        <v>348</v>
      </c>
      <c r="F560" s="128" t="s">
        <v>87</v>
      </c>
      <c r="G560" s="129">
        <v>3215565.37</v>
      </c>
      <c r="H560" s="13">
        <f t="shared" si="17"/>
        <v>3215.5653700000003</v>
      </c>
    </row>
    <row r="561" spans="1:8" ht="12.75">
      <c r="A561" s="106">
        <f t="shared" si="16"/>
        <v>550</v>
      </c>
      <c r="B561" s="127" t="s">
        <v>162</v>
      </c>
      <c r="C561" s="128" t="s">
        <v>13</v>
      </c>
      <c r="D561" s="128" t="s">
        <v>52</v>
      </c>
      <c r="E561" s="128" t="s">
        <v>348</v>
      </c>
      <c r="F561" s="128" t="s">
        <v>89</v>
      </c>
      <c r="G561" s="129">
        <v>1157429.1</v>
      </c>
      <c r="H561" s="13">
        <f t="shared" si="17"/>
        <v>1157.4291</v>
      </c>
    </row>
    <row r="562" spans="1:8" ht="25.5">
      <c r="A562" s="106">
        <f t="shared" si="16"/>
        <v>551</v>
      </c>
      <c r="B562" s="127" t="s">
        <v>204</v>
      </c>
      <c r="C562" s="128" t="s">
        <v>13</v>
      </c>
      <c r="D562" s="128" t="s">
        <v>52</v>
      </c>
      <c r="E562" s="128" t="s">
        <v>349</v>
      </c>
      <c r="F562" s="128" t="s">
        <v>14</v>
      </c>
      <c r="G562" s="129">
        <v>1564304.15</v>
      </c>
      <c r="H562" s="13">
        <f t="shared" si="17"/>
        <v>1564.30415</v>
      </c>
    </row>
    <row r="563" spans="1:8" ht="25.5">
      <c r="A563" s="106">
        <f t="shared" si="16"/>
        <v>552</v>
      </c>
      <c r="B563" s="127" t="s">
        <v>158</v>
      </c>
      <c r="C563" s="128" t="s">
        <v>13</v>
      </c>
      <c r="D563" s="128" t="s">
        <v>52</v>
      </c>
      <c r="E563" s="128" t="s">
        <v>349</v>
      </c>
      <c r="F563" s="128" t="s">
        <v>87</v>
      </c>
      <c r="G563" s="129">
        <v>1564304.15</v>
      </c>
      <c r="H563" s="13">
        <f t="shared" si="17"/>
        <v>1564.30415</v>
      </c>
    </row>
    <row r="564" spans="1:8" ht="38.25">
      <c r="A564" s="106">
        <f t="shared" si="16"/>
        <v>553</v>
      </c>
      <c r="B564" s="127" t="s">
        <v>202</v>
      </c>
      <c r="C564" s="128" t="s">
        <v>13</v>
      </c>
      <c r="D564" s="128" t="s">
        <v>52</v>
      </c>
      <c r="E564" s="128" t="s">
        <v>350</v>
      </c>
      <c r="F564" s="128" t="s">
        <v>14</v>
      </c>
      <c r="G564" s="129">
        <v>13250</v>
      </c>
      <c r="H564" s="13">
        <f t="shared" si="17"/>
        <v>13.25</v>
      </c>
    </row>
    <row r="565" spans="1:8" ht="25.5">
      <c r="A565" s="106">
        <f t="shared" si="16"/>
        <v>554</v>
      </c>
      <c r="B565" s="127" t="s">
        <v>158</v>
      </c>
      <c r="C565" s="128" t="s">
        <v>13</v>
      </c>
      <c r="D565" s="128" t="s">
        <v>52</v>
      </c>
      <c r="E565" s="128" t="s">
        <v>350</v>
      </c>
      <c r="F565" s="128" t="s">
        <v>87</v>
      </c>
      <c r="G565" s="129">
        <v>13250</v>
      </c>
      <c r="H565" s="13">
        <f t="shared" si="17"/>
        <v>13.25</v>
      </c>
    </row>
    <row r="566" spans="1:8" ht="25.5">
      <c r="A566" s="106">
        <f t="shared" si="16"/>
        <v>555</v>
      </c>
      <c r="B566" s="127" t="s">
        <v>363</v>
      </c>
      <c r="C566" s="128" t="s">
        <v>13</v>
      </c>
      <c r="D566" s="128" t="s">
        <v>52</v>
      </c>
      <c r="E566" s="128" t="s">
        <v>364</v>
      </c>
      <c r="F566" s="128" t="s">
        <v>14</v>
      </c>
      <c r="G566" s="129">
        <v>24642345.13</v>
      </c>
      <c r="H566" s="13">
        <f t="shared" si="17"/>
        <v>24642.345129999998</v>
      </c>
    </row>
    <row r="567" spans="1:8" ht="25.5">
      <c r="A567" s="106">
        <f t="shared" si="16"/>
        <v>556</v>
      </c>
      <c r="B567" s="127" t="s">
        <v>213</v>
      </c>
      <c r="C567" s="128" t="s">
        <v>13</v>
      </c>
      <c r="D567" s="128" t="s">
        <v>52</v>
      </c>
      <c r="E567" s="128" t="s">
        <v>365</v>
      </c>
      <c r="F567" s="128" t="s">
        <v>14</v>
      </c>
      <c r="G567" s="129">
        <v>24642345.13</v>
      </c>
      <c r="H567" s="13">
        <f t="shared" si="17"/>
        <v>24642.345129999998</v>
      </c>
    </row>
    <row r="568" spans="1:8" ht="12.75">
      <c r="A568" s="106">
        <f t="shared" si="16"/>
        <v>557</v>
      </c>
      <c r="B568" s="127" t="s">
        <v>161</v>
      </c>
      <c r="C568" s="128" t="s">
        <v>13</v>
      </c>
      <c r="D568" s="128" t="s">
        <v>52</v>
      </c>
      <c r="E568" s="128" t="s">
        <v>365</v>
      </c>
      <c r="F568" s="128" t="s">
        <v>88</v>
      </c>
      <c r="G568" s="129">
        <v>21752026.53</v>
      </c>
      <c r="H568" s="13">
        <f t="shared" si="17"/>
        <v>21752.026530000003</v>
      </c>
    </row>
    <row r="569" spans="1:8" ht="25.5">
      <c r="A569" s="106">
        <f t="shared" si="16"/>
        <v>558</v>
      </c>
      <c r="B569" s="127" t="s">
        <v>158</v>
      </c>
      <c r="C569" s="128" t="s">
        <v>13</v>
      </c>
      <c r="D569" s="128" t="s">
        <v>52</v>
      </c>
      <c r="E569" s="128" t="s">
        <v>365</v>
      </c>
      <c r="F569" s="128" t="s">
        <v>87</v>
      </c>
      <c r="G569" s="129">
        <v>2585492.6</v>
      </c>
      <c r="H569" s="13">
        <f t="shared" si="17"/>
        <v>2585.4926</v>
      </c>
    </row>
    <row r="570" spans="1:8" ht="12.75">
      <c r="A570" s="106">
        <f t="shared" si="16"/>
        <v>559</v>
      </c>
      <c r="B570" s="127" t="s">
        <v>162</v>
      </c>
      <c r="C570" s="128" t="s">
        <v>13</v>
      </c>
      <c r="D570" s="128" t="s">
        <v>52</v>
      </c>
      <c r="E570" s="128" t="s">
        <v>365</v>
      </c>
      <c r="F570" s="128" t="s">
        <v>89</v>
      </c>
      <c r="G570" s="129">
        <v>304826</v>
      </c>
      <c r="H570" s="13">
        <f t="shared" si="17"/>
        <v>304.826</v>
      </c>
    </row>
    <row r="571" spans="1:8" ht="12.75">
      <c r="A571" s="106">
        <f t="shared" si="16"/>
        <v>560</v>
      </c>
      <c r="B571" s="127" t="s">
        <v>255</v>
      </c>
      <c r="C571" s="128" t="s">
        <v>13</v>
      </c>
      <c r="D571" s="128" t="s">
        <v>1</v>
      </c>
      <c r="E571" s="128" t="s">
        <v>261</v>
      </c>
      <c r="F571" s="128" t="s">
        <v>14</v>
      </c>
      <c r="G571" s="129">
        <v>3537920</v>
      </c>
      <c r="H571" s="13">
        <f t="shared" si="17"/>
        <v>3537.92</v>
      </c>
    </row>
    <row r="572" spans="1:8" ht="38.25">
      <c r="A572" s="106">
        <f t="shared" si="16"/>
        <v>561</v>
      </c>
      <c r="B572" s="127" t="s">
        <v>575</v>
      </c>
      <c r="C572" s="128" t="s">
        <v>13</v>
      </c>
      <c r="D572" s="128" t="s">
        <v>1</v>
      </c>
      <c r="E572" s="128" t="s">
        <v>346</v>
      </c>
      <c r="F572" s="128" t="s">
        <v>14</v>
      </c>
      <c r="G572" s="129">
        <v>3537920</v>
      </c>
      <c r="H572" s="13">
        <f t="shared" si="17"/>
        <v>3537.92</v>
      </c>
    </row>
    <row r="573" spans="1:8" ht="25.5">
      <c r="A573" s="106">
        <f t="shared" si="16"/>
        <v>562</v>
      </c>
      <c r="B573" s="127" t="s">
        <v>363</v>
      </c>
      <c r="C573" s="128" t="s">
        <v>13</v>
      </c>
      <c r="D573" s="128" t="s">
        <v>1</v>
      </c>
      <c r="E573" s="128" t="s">
        <v>364</v>
      </c>
      <c r="F573" s="128" t="s">
        <v>14</v>
      </c>
      <c r="G573" s="129">
        <v>3537920</v>
      </c>
      <c r="H573" s="13">
        <f t="shared" si="17"/>
        <v>3537.92</v>
      </c>
    </row>
    <row r="574" spans="1:8" ht="12.75">
      <c r="A574" s="106">
        <f t="shared" si="16"/>
        <v>563</v>
      </c>
      <c r="B574" s="127" t="s">
        <v>214</v>
      </c>
      <c r="C574" s="128" t="s">
        <v>13</v>
      </c>
      <c r="D574" s="128" t="s">
        <v>1</v>
      </c>
      <c r="E574" s="128" t="s">
        <v>366</v>
      </c>
      <c r="F574" s="128" t="s">
        <v>14</v>
      </c>
      <c r="G574" s="129">
        <v>2365619</v>
      </c>
      <c r="H574" s="13">
        <f t="shared" si="17"/>
        <v>2365.619</v>
      </c>
    </row>
    <row r="575" spans="1:8" ht="12.75">
      <c r="A575" s="106">
        <f t="shared" si="16"/>
        <v>564</v>
      </c>
      <c r="B575" s="127" t="s">
        <v>161</v>
      </c>
      <c r="C575" s="128" t="s">
        <v>13</v>
      </c>
      <c r="D575" s="128" t="s">
        <v>1</v>
      </c>
      <c r="E575" s="128" t="s">
        <v>366</v>
      </c>
      <c r="F575" s="128" t="s">
        <v>88</v>
      </c>
      <c r="G575" s="129">
        <v>7000</v>
      </c>
      <c r="H575" s="13">
        <f t="shared" si="17"/>
        <v>7</v>
      </c>
    </row>
    <row r="576" spans="1:8" ht="25.5">
      <c r="A576" s="106">
        <f t="shared" si="16"/>
        <v>565</v>
      </c>
      <c r="B576" s="127" t="s">
        <v>158</v>
      </c>
      <c r="C576" s="128" t="s">
        <v>13</v>
      </c>
      <c r="D576" s="128" t="s">
        <v>1</v>
      </c>
      <c r="E576" s="128" t="s">
        <v>366</v>
      </c>
      <c r="F576" s="128" t="s">
        <v>87</v>
      </c>
      <c r="G576" s="129">
        <v>2358619</v>
      </c>
      <c r="H576" s="13">
        <f t="shared" si="17"/>
        <v>2358.619</v>
      </c>
    </row>
    <row r="577" spans="1:8" ht="25.5">
      <c r="A577" s="106">
        <f t="shared" si="16"/>
        <v>566</v>
      </c>
      <c r="B577" s="127" t="s">
        <v>811</v>
      </c>
      <c r="C577" s="128" t="s">
        <v>13</v>
      </c>
      <c r="D577" s="128" t="s">
        <v>1</v>
      </c>
      <c r="E577" s="128" t="s">
        <v>812</v>
      </c>
      <c r="F577" s="128" t="s">
        <v>14</v>
      </c>
      <c r="G577" s="129">
        <v>305000</v>
      </c>
      <c r="H577" s="13">
        <f t="shared" si="17"/>
        <v>305</v>
      </c>
    </row>
    <row r="578" spans="1:8" ht="25.5">
      <c r="A578" s="106">
        <f t="shared" si="16"/>
        <v>567</v>
      </c>
      <c r="B578" s="127" t="s">
        <v>158</v>
      </c>
      <c r="C578" s="128" t="s">
        <v>13</v>
      </c>
      <c r="D578" s="128" t="s">
        <v>1</v>
      </c>
      <c r="E578" s="128" t="s">
        <v>812</v>
      </c>
      <c r="F578" s="128" t="s">
        <v>87</v>
      </c>
      <c r="G578" s="129">
        <v>20000</v>
      </c>
      <c r="H578" s="13">
        <f t="shared" si="17"/>
        <v>20</v>
      </c>
    </row>
    <row r="579" spans="1:8" ht="12.75">
      <c r="A579" s="106">
        <f t="shared" si="16"/>
        <v>568</v>
      </c>
      <c r="B579" s="127" t="s">
        <v>163</v>
      </c>
      <c r="C579" s="128" t="s">
        <v>13</v>
      </c>
      <c r="D579" s="128" t="s">
        <v>1</v>
      </c>
      <c r="E579" s="128" t="s">
        <v>812</v>
      </c>
      <c r="F579" s="128" t="s">
        <v>90</v>
      </c>
      <c r="G579" s="129">
        <v>285000</v>
      </c>
      <c r="H579" s="13">
        <f t="shared" si="17"/>
        <v>285</v>
      </c>
    </row>
    <row r="580" spans="1:8" ht="25.5">
      <c r="A580" s="106">
        <f t="shared" si="16"/>
        <v>569</v>
      </c>
      <c r="B580" s="127" t="s">
        <v>592</v>
      </c>
      <c r="C580" s="128" t="s">
        <v>13</v>
      </c>
      <c r="D580" s="128" t="s">
        <v>1</v>
      </c>
      <c r="E580" s="128" t="s">
        <v>593</v>
      </c>
      <c r="F580" s="128" t="s">
        <v>14</v>
      </c>
      <c r="G580" s="129">
        <v>435500</v>
      </c>
      <c r="H580" s="13">
        <f t="shared" si="17"/>
        <v>435.5</v>
      </c>
    </row>
    <row r="581" spans="1:8" ht="25.5">
      <c r="A581" s="106">
        <f t="shared" si="16"/>
        <v>570</v>
      </c>
      <c r="B581" s="127" t="s">
        <v>158</v>
      </c>
      <c r="C581" s="128" t="s">
        <v>13</v>
      </c>
      <c r="D581" s="128" t="s">
        <v>1</v>
      </c>
      <c r="E581" s="128" t="s">
        <v>593</v>
      </c>
      <c r="F581" s="128" t="s">
        <v>87</v>
      </c>
      <c r="G581" s="129">
        <v>435500</v>
      </c>
      <c r="H581" s="13">
        <f t="shared" si="17"/>
        <v>435.5</v>
      </c>
    </row>
    <row r="582" spans="1:8" ht="38.25">
      <c r="A582" s="106">
        <f t="shared" si="16"/>
        <v>571</v>
      </c>
      <c r="B582" s="127" t="s">
        <v>594</v>
      </c>
      <c r="C582" s="128" t="s">
        <v>13</v>
      </c>
      <c r="D582" s="128" t="s">
        <v>1</v>
      </c>
      <c r="E582" s="128" t="s">
        <v>595</v>
      </c>
      <c r="F582" s="128" t="s">
        <v>14</v>
      </c>
      <c r="G582" s="129">
        <v>256901</v>
      </c>
      <c r="H582" s="13">
        <f t="shared" si="17"/>
        <v>256.901</v>
      </c>
    </row>
    <row r="583" spans="1:8" ht="25.5">
      <c r="A583" s="106">
        <f t="shared" si="16"/>
        <v>572</v>
      </c>
      <c r="B583" s="127" t="s">
        <v>158</v>
      </c>
      <c r="C583" s="128" t="s">
        <v>13</v>
      </c>
      <c r="D583" s="128" t="s">
        <v>1</v>
      </c>
      <c r="E583" s="128" t="s">
        <v>595</v>
      </c>
      <c r="F583" s="128" t="s">
        <v>87</v>
      </c>
      <c r="G583" s="129">
        <v>256901</v>
      </c>
      <c r="H583" s="13">
        <f t="shared" si="17"/>
        <v>256.901</v>
      </c>
    </row>
    <row r="584" spans="1:8" ht="38.25">
      <c r="A584" s="106">
        <f t="shared" si="16"/>
        <v>573</v>
      </c>
      <c r="B584" s="127" t="s">
        <v>596</v>
      </c>
      <c r="C584" s="128" t="s">
        <v>13</v>
      </c>
      <c r="D584" s="128" t="s">
        <v>1</v>
      </c>
      <c r="E584" s="128" t="s">
        <v>681</v>
      </c>
      <c r="F584" s="128" t="s">
        <v>14</v>
      </c>
      <c r="G584" s="129">
        <v>122400</v>
      </c>
      <c r="H584" s="13">
        <f t="shared" si="17"/>
        <v>122.4</v>
      </c>
    </row>
    <row r="585" spans="1:8" ht="25.5">
      <c r="A585" s="106">
        <f t="shared" si="16"/>
        <v>574</v>
      </c>
      <c r="B585" s="127" t="s">
        <v>158</v>
      </c>
      <c r="C585" s="128" t="s">
        <v>13</v>
      </c>
      <c r="D585" s="128" t="s">
        <v>1</v>
      </c>
      <c r="E585" s="128" t="s">
        <v>681</v>
      </c>
      <c r="F585" s="128" t="s">
        <v>87</v>
      </c>
      <c r="G585" s="129">
        <v>122400</v>
      </c>
      <c r="H585" s="13">
        <f t="shared" si="17"/>
        <v>122.4</v>
      </c>
    </row>
    <row r="586" spans="1:8" ht="38.25">
      <c r="A586" s="106">
        <f t="shared" si="16"/>
        <v>575</v>
      </c>
      <c r="B586" s="127" t="s">
        <v>596</v>
      </c>
      <c r="C586" s="128" t="s">
        <v>13</v>
      </c>
      <c r="D586" s="128" t="s">
        <v>1</v>
      </c>
      <c r="E586" s="128" t="s">
        <v>425</v>
      </c>
      <c r="F586" s="128" t="s">
        <v>14</v>
      </c>
      <c r="G586" s="129">
        <v>52500</v>
      </c>
      <c r="H586" s="13">
        <f t="shared" si="17"/>
        <v>52.5</v>
      </c>
    </row>
    <row r="587" spans="1:8" ht="25.5">
      <c r="A587" s="106">
        <f t="shared" si="16"/>
        <v>576</v>
      </c>
      <c r="B587" s="127" t="s">
        <v>158</v>
      </c>
      <c r="C587" s="128" t="s">
        <v>13</v>
      </c>
      <c r="D587" s="128" t="s">
        <v>1</v>
      </c>
      <c r="E587" s="128" t="s">
        <v>425</v>
      </c>
      <c r="F587" s="128" t="s">
        <v>87</v>
      </c>
      <c r="G587" s="129">
        <v>52500</v>
      </c>
      <c r="H587" s="13">
        <f t="shared" si="17"/>
        <v>52.5</v>
      </c>
    </row>
    <row r="588" spans="1:8" ht="12.75">
      <c r="A588" s="106">
        <f t="shared" si="16"/>
        <v>577</v>
      </c>
      <c r="B588" s="127" t="s">
        <v>715</v>
      </c>
      <c r="C588" s="128" t="s">
        <v>13</v>
      </c>
      <c r="D588" s="128" t="s">
        <v>716</v>
      </c>
      <c r="E588" s="128" t="s">
        <v>261</v>
      </c>
      <c r="F588" s="128" t="s">
        <v>14</v>
      </c>
      <c r="G588" s="129">
        <v>6464504.11</v>
      </c>
      <c r="H588" s="13">
        <f t="shared" si="17"/>
        <v>6464.504110000001</v>
      </c>
    </row>
    <row r="589" spans="1:8" ht="38.25">
      <c r="A589" s="106">
        <f aca="true" t="shared" si="18" ref="A589:A615">1+A588</f>
        <v>578</v>
      </c>
      <c r="B589" s="127" t="s">
        <v>575</v>
      </c>
      <c r="C589" s="128" t="s">
        <v>13</v>
      </c>
      <c r="D589" s="128" t="s">
        <v>716</v>
      </c>
      <c r="E589" s="128" t="s">
        <v>346</v>
      </c>
      <c r="F589" s="128" t="s">
        <v>14</v>
      </c>
      <c r="G589" s="129">
        <v>6464504.11</v>
      </c>
      <c r="H589" s="13">
        <f t="shared" si="17"/>
        <v>6464.504110000001</v>
      </c>
    </row>
    <row r="590" spans="1:8" ht="12.75">
      <c r="A590" s="106">
        <f t="shared" si="18"/>
        <v>579</v>
      </c>
      <c r="B590" s="127" t="s">
        <v>201</v>
      </c>
      <c r="C590" s="128" t="s">
        <v>13</v>
      </c>
      <c r="D590" s="128" t="s">
        <v>716</v>
      </c>
      <c r="E590" s="128" t="s">
        <v>347</v>
      </c>
      <c r="F590" s="128" t="s">
        <v>14</v>
      </c>
      <c r="G590" s="129">
        <v>6464504.11</v>
      </c>
      <c r="H590" s="13">
        <f t="shared" si="17"/>
        <v>6464.504110000001</v>
      </c>
    </row>
    <row r="591" spans="1:8" ht="12.75">
      <c r="A591" s="106">
        <f t="shared" si="18"/>
        <v>580</v>
      </c>
      <c r="B591" s="127" t="s">
        <v>717</v>
      </c>
      <c r="C591" s="128" t="s">
        <v>13</v>
      </c>
      <c r="D591" s="128" t="s">
        <v>716</v>
      </c>
      <c r="E591" s="128" t="s">
        <v>1123</v>
      </c>
      <c r="F591" s="128" t="s">
        <v>14</v>
      </c>
      <c r="G591" s="129">
        <v>6464504.11</v>
      </c>
      <c r="H591" s="13">
        <f t="shared" si="17"/>
        <v>6464.504110000001</v>
      </c>
    </row>
    <row r="592" spans="1:8" ht="12.75">
      <c r="A592" s="106">
        <f t="shared" si="18"/>
        <v>581</v>
      </c>
      <c r="B592" s="127" t="s">
        <v>161</v>
      </c>
      <c r="C592" s="128" t="s">
        <v>13</v>
      </c>
      <c r="D592" s="128" t="s">
        <v>716</v>
      </c>
      <c r="E592" s="128" t="s">
        <v>1123</v>
      </c>
      <c r="F592" s="128" t="s">
        <v>88</v>
      </c>
      <c r="G592" s="129">
        <v>6146633.51</v>
      </c>
      <c r="H592" s="13">
        <f t="shared" si="17"/>
        <v>6146.63351</v>
      </c>
    </row>
    <row r="593" spans="1:8" ht="25.5">
      <c r="A593" s="106">
        <f t="shared" si="18"/>
        <v>582</v>
      </c>
      <c r="B593" s="127" t="s">
        <v>158</v>
      </c>
      <c r="C593" s="128" t="s">
        <v>13</v>
      </c>
      <c r="D593" s="128" t="s">
        <v>716</v>
      </c>
      <c r="E593" s="128" t="s">
        <v>1123</v>
      </c>
      <c r="F593" s="128" t="s">
        <v>87</v>
      </c>
      <c r="G593" s="129">
        <v>317870.6</v>
      </c>
      <c r="H593" s="13">
        <f t="shared" si="17"/>
        <v>317.87059999999997</v>
      </c>
    </row>
    <row r="594" spans="1:8" ht="25.5">
      <c r="A594" s="106">
        <f t="shared" si="18"/>
        <v>583</v>
      </c>
      <c r="B594" s="127" t="s">
        <v>718</v>
      </c>
      <c r="C594" s="128" t="s">
        <v>16</v>
      </c>
      <c r="D594" s="128" t="s">
        <v>15</v>
      </c>
      <c r="E594" s="128" t="s">
        <v>261</v>
      </c>
      <c r="F594" s="128" t="s">
        <v>14</v>
      </c>
      <c r="G594" s="129">
        <v>5118192</v>
      </c>
      <c r="H594" s="13">
        <f t="shared" si="17"/>
        <v>5118.192</v>
      </c>
    </row>
    <row r="595" spans="1:8" ht="12.75">
      <c r="A595" s="106">
        <f t="shared" si="18"/>
        <v>584</v>
      </c>
      <c r="B595" s="127" t="s">
        <v>228</v>
      </c>
      <c r="C595" s="128" t="s">
        <v>16</v>
      </c>
      <c r="D595" s="128" t="s">
        <v>21</v>
      </c>
      <c r="E595" s="128" t="s">
        <v>261</v>
      </c>
      <c r="F595" s="128" t="s">
        <v>14</v>
      </c>
      <c r="G595" s="129">
        <v>5118192</v>
      </c>
      <c r="H595" s="13">
        <f aca="true" t="shared" si="19" ref="H595:H615">G595/1000</f>
        <v>5118.192</v>
      </c>
    </row>
    <row r="596" spans="1:8" ht="38.25">
      <c r="A596" s="106">
        <f t="shared" si="18"/>
        <v>585</v>
      </c>
      <c r="B596" s="127" t="s">
        <v>256</v>
      </c>
      <c r="C596" s="128" t="s">
        <v>16</v>
      </c>
      <c r="D596" s="128" t="s">
        <v>23</v>
      </c>
      <c r="E596" s="128" t="s">
        <v>261</v>
      </c>
      <c r="F596" s="128" t="s">
        <v>14</v>
      </c>
      <c r="G596" s="129">
        <v>5118192</v>
      </c>
      <c r="H596" s="13">
        <f t="shared" si="19"/>
        <v>5118.192</v>
      </c>
    </row>
    <row r="597" spans="1:8" ht="38.25">
      <c r="A597" s="106">
        <f t="shared" si="18"/>
        <v>586</v>
      </c>
      <c r="B597" s="127" t="s">
        <v>473</v>
      </c>
      <c r="C597" s="128" t="s">
        <v>16</v>
      </c>
      <c r="D597" s="128" t="s">
        <v>23</v>
      </c>
      <c r="E597" s="128" t="s">
        <v>264</v>
      </c>
      <c r="F597" s="128" t="s">
        <v>14</v>
      </c>
      <c r="G597" s="129">
        <v>5118192</v>
      </c>
      <c r="H597" s="13">
        <f t="shared" si="19"/>
        <v>5118.192</v>
      </c>
    </row>
    <row r="598" spans="1:8" ht="25.5">
      <c r="A598" s="106">
        <f t="shared" si="18"/>
        <v>587</v>
      </c>
      <c r="B598" s="127" t="s">
        <v>157</v>
      </c>
      <c r="C598" s="128" t="s">
        <v>16</v>
      </c>
      <c r="D598" s="128" t="s">
        <v>23</v>
      </c>
      <c r="E598" s="128" t="s">
        <v>475</v>
      </c>
      <c r="F598" s="128" t="s">
        <v>14</v>
      </c>
      <c r="G598" s="129">
        <v>2622313</v>
      </c>
      <c r="H598" s="13">
        <f t="shared" si="19"/>
        <v>2622.313</v>
      </c>
    </row>
    <row r="599" spans="1:8" ht="25.5">
      <c r="A599" s="106">
        <f t="shared" si="18"/>
        <v>588</v>
      </c>
      <c r="B599" s="127" t="s">
        <v>156</v>
      </c>
      <c r="C599" s="128" t="s">
        <v>16</v>
      </c>
      <c r="D599" s="128" t="s">
        <v>23</v>
      </c>
      <c r="E599" s="128" t="s">
        <v>475</v>
      </c>
      <c r="F599" s="128" t="s">
        <v>86</v>
      </c>
      <c r="G599" s="129">
        <v>2618713</v>
      </c>
      <c r="H599" s="13">
        <f t="shared" si="19"/>
        <v>2618.713</v>
      </c>
    </row>
    <row r="600" spans="1:8" ht="25.5">
      <c r="A600" s="106">
        <f t="shared" si="18"/>
        <v>589</v>
      </c>
      <c r="B600" s="127" t="s">
        <v>158</v>
      </c>
      <c r="C600" s="128" t="s">
        <v>16</v>
      </c>
      <c r="D600" s="128" t="s">
        <v>23</v>
      </c>
      <c r="E600" s="128" t="s">
        <v>475</v>
      </c>
      <c r="F600" s="128" t="s">
        <v>87</v>
      </c>
      <c r="G600" s="129">
        <v>3600</v>
      </c>
      <c r="H600" s="13">
        <f t="shared" si="19"/>
        <v>3.6</v>
      </c>
    </row>
    <row r="601" spans="1:8" ht="25.5">
      <c r="A601" s="106">
        <f t="shared" si="18"/>
        <v>590</v>
      </c>
      <c r="B601" s="127" t="s">
        <v>215</v>
      </c>
      <c r="C601" s="128" t="s">
        <v>16</v>
      </c>
      <c r="D601" s="128" t="s">
        <v>23</v>
      </c>
      <c r="E601" s="128" t="s">
        <v>265</v>
      </c>
      <c r="F601" s="128" t="s">
        <v>14</v>
      </c>
      <c r="G601" s="129">
        <v>2315879</v>
      </c>
      <c r="H601" s="13">
        <f t="shared" si="19"/>
        <v>2315.879</v>
      </c>
    </row>
    <row r="602" spans="1:8" ht="25.5">
      <c r="A602" s="106">
        <f t="shared" si="18"/>
        <v>591</v>
      </c>
      <c r="B602" s="127" t="s">
        <v>156</v>
      </c>
      <c r="C602" s="128" t="s">
        <v>16</v>
      </c>
      <c r="D602" s="128" t="s">
        <v>23</v>
      </c>
      <c r="E602" s="128" t="s">
        <v>265</v>
      </c>
      <c r="F602" s="128" t="s">
        <v>86</v>
      </c>
      <c r="G602" s="129">
        <v>2303279</v>
      </c>
      <c r="H602" s="13">
        <f t="shared" si="19"/>
        <v>2303.279</v>
      </c>
    </row>
    <row r="603" spans="1:8" ht="25.5">
      <c r="A603" s="106">
        <f t="shared" si="18"/>
        <v>592</v>
      </c>
      <c r="B603" s="127" t="s">
        <v>158</v>
      </c>
      <c r="C603" s="128" t="s">
        <v>16</v>
      </c>
      <c r="D603" s="128" t="s">
        <v>23</v>
      </c>
      <c r="E603" s="128" t="s">
        <v>265</v>
      </c>
      <c r="F603" s="128" t="s">
        <v>87</v>
      </c>
      <c r="G603" s="129">
        <v>12600</v>
      </c>
      <c r="H603" s="13">
        <f t="shared" si="19"/>
        <v>12.6</v>
      </c>
    </row>
    <row r="604" spans="1:8" ht="25.5">
      <c r="A604" s="106">
        <f t="shared" si="18"/>
        <v>593</v>
      </c>
      <c r="B604" s="127" t="s">
        <v>227</v>
      </c>
      <c r="C604" s="128" t="s">
        <v>16</v>
      </c>
      <c r="D604" s="128" t="s">
        <v>23</v>
      </c>
      <c r="E604" s="128" t="s">
        <v>378</v>
      </c>
      <c r="F604" s="128" t="s">
        <v>14</v>
      </c>
      <c r="G604" s="129">
        <v>180000</v>
      </c>
      <c r="H604" s="13">
        <f t="shared" si="19"/>
        <v>180</v>
      </c>
    </row>
    <row r="605" spans="1:8" ht="25.5">
      <c r="A605" s="107">
        <f t="shared" si="18"/>
        <v>594</v>
      </c>
      <c r="B605" s="127" t="s">
        <v>156</v>
      </c>
      <c r="C605" s="128" t="s">
        <v>16</v>
      </c>
      <c r="D605" s="128" t="s">
        <v>23</v>
      </c>
      <c r="E605" s="128" t="s">
        <v>378</v>
      </c>
      <c r="F605" s="128" t="s">
        <v>86</v>
      </c>
      <c r="G605" s="129">
        <v>180000</v>
      </c>
      <c r="H605" s="96">
        <f t="shared" si="19"/>
        <v>180</v>
      </c>
    </row>
    <row r="606" spans="1:8" ht="25.5">
      <c r="A606" s="106">
        <f t="shared" si="18"/>
        <v>595</v>
      </c>
      <c r="B606" s="127" t="s">
        <v>719</v>
      </c>
      <c r="C606" s="128" t="s">
        <v>2</v>
      </c>
      <c r="D606" s="128" t="s">
        <v>15</v>
      </c>
      <c r="E606" s="128" t="s">
        <v>261</v>
      </c>
      <c r="F606" s="128" t="s">
        <v>14</v>
      </c>
      <c r="G606" s="129">
        <v>6606731.67</v>
      </c>
      <c r="H606" s="13">
        <f t="shared" si="19"/>
        <v>6606.73167</v>
      </c>
    </row>
    <row r="607" spans="1:8" ht="12.75">
      <c r="A607" s="106">
        <f t="shared" si="18"/>
        <v>596</v>
      </c>
      <c r="B607" s="127" t="s">
        <v>228</v>
      </c>
      <c r="C607" s="128" t="s">
        <v>2</v>
      </c>
      <c r="D607" s="128" t="s">
        <v>21</v>
      </c>
      <c r="E607" s="128" t="s">
        <v>261</v>
      </c>
      <c r="F607" s="128" t="s">
        <v>14</v>
      </c>
      <c r="G607" s="129">
        <v>6606731.67</v>
      </c>
      <c r="H607" s="13">
        <f t="shared" si="19"/>
        <v>6606.73167</v>
      </c>
    </row>
    <row r="608" spans="1:8" ht="38.25">
      <c r="A608" s="106">
        <f t="shared" si="18"/>
        <v>597</v>
      </c>
      <c r="B608" s="127" t="s">
        <v>231</v>
      </c>
      <c r="C608" s="128" t="s">
        <v>2</v>
      </c>
      <c r="D608" s="128" t="s">
        <v>49</v>
      </c>
      <c r="E608" s="128" t="s">
        <v>261</v>
      </c>
      <c r="F608" s="128" t="s">
        <v>14</v>
      </c>
      <c r="G608" s="129">
        <v>6606731.67</v>
      </c>
      <c r="H608" s="13">
        <f t="shared" si="19"/>
        <v>6606.73167</v>
      </c>
    </row>
    <row r="609" spans="1:8" ht="38.25">
      <c r="A609" s="106">
        <f t="shared" si="18"/>
        <v>598</v>
      </c>
      <c r="B609" s="127" t="s">
        <v>473</v>
      </c>
      <c r="C609" s="128" t="s">
        <v>2</v>
      </c>
      <c r="D609" s="128" t="s">
        <v>49</v>
      </c>
      <c r="E609" s="128" t="s">
        <v>264</v>
      </c>
      <c r="F609" s="128" t="s">
        <v>14</v>
      </c>
      <c r="G609" s="129">
        <v>6606731.67</v>
      </c>
      <c r="H609" s="13">
        <f t="shared" si="19"/>
        <v>6606.73167</v>
      </c>
    </row>
    <row r="610" spans="1:8" ht="25.5">
      <c r="A610" s="106">
        <f t="shared" si="18"/>
        <v>599</v>
      </c>
      <c r="B610" s="127" t="s">
        <v>157</v>
      </c>
      <c r="C610" s="128" t="s">
        <v>2</v>
      </c>
      <c r="D610" s="128" t="s">
        <v>49</v>
      </c>
      <c r="E610" s="128" t="s">
        <v>475</v>
      </c>
      <c r="F610" s="128" t="s">
        <v>14</v>
      </c>
      <c r="G610" s="129">
        <v>4343454.93</v>
      </c>
      <c r="H610" s="13">
        <f t="shared" si="19"/>
        <v>4343.45493</v>
      </c>
    </row>
    <row r="611" spans="1:8" ht="25.5">
      <c r="A611" s="106">
        <f t="shared" si="18"/>
        <v>600</v>
      </c>
      <c r="B611" s="127" t="s">
        <v>156</v>
      </c>
      <c r="C611" s="128" t="s">
        <v>2</v>
      </c>
      <c r="D611" s="128" t="s">
        <v>49</v>
      </c>
      <c r="E611" s="128" t="s">
        <v>475</v>
      </c>
      <c r="F611" s="128" t="s">
        <v>86</v>
      </c>
      <c r="G611" s="129">
        <v>4323832.93</v>
      </c>
      <c r="H611" s="13">
        <f t="shared" si="19"/>
        <v>4323.83293</v>
      </c>
    </row>
    <row r="612" spans="1:8" ht="25.5">
      <c r="A612" s="106">
        <f t="shared" si="18"/>
        <v>601</v>
      </c>
      <c r="B612" s="127" t="s">
        <v>158</v>
      </c>
      <c r="C612" s="128" t="s">
        <v>2</v>
      </c>
      <c r="D612" s="128" t="s">
        <v>49</v>
      </c>
      <c r="E612" s="128" t="s">
        <v>475</v>
      </c>
      <c r="F612" s="128" t="s">
        <v>87</v>
      </c>
      <c r="G612" s="129">
        <v>19622</v>
      </c>
      <c r="H612" s="13">
        <f t="shared" si="19"/>
        <v>19.622</v>
      </c>
    </row>
    <row r="613" spans="1:8" ht="25.5">
      <c r="A613" s="106">
        <f t="shared" si="18"/>
        <v>602</v>
      </c>
      <c r="B613" s="127" t="s">
        <v>597</v>
      </c>
      <c r="C613" s="128" t="s">
        <v>2</v>
      </c>
      <c r="D613" s="128" t="s">
        <v>49</v>
      </c>
      <c r="E613" s="128" t="s">
        <v>598</v>
      </c>
      <c r="F613" s="128" t="s">
        <v>14</v>
      </c>
      <c r="G613" s="129">
        <v>2263276.74</v>
      </c>
      <c r="H613" s="13">
        <f t="shared" si="19"/>
        <v>2263.2767400000002</v>
      </c>
    </row>
    <row r="614" spans="1:8" ht="25.5">
      <c r="A614" s="106">
        <f t="shared" si="18"/>
        <v>603</v>
      </c>
      <c r="B614" s="127" t="s">
        <v>156</v>
      </c>
      <c r="C614" s="128" t="s">
        <v>2</v>
      </c>
      <c r="D614" s="128" t="s">
        <v>49</v>
      </c>
      <c r="E614" s="128" t="s">
        <v>598</v>
      </c>
      <c r="F614" s="128" t="s">
        <v>86</v>
      </c>
      <c r="G614" s="129">
        <v>2263276.74</v>
      </c>
      <c r="H614" s="13">
        <f t="shared" si="19"/>
        <v>2263.2767400000002</v>
      </c>
    </row>
    <row r="615" spans="1:8" ht="12.75">
      <c r="A615" s="106">
        <f t="shared" si="18"/>
        <v>604</v>
      </c>
      <c r="B615" s="144" t="s">
        <v>407</v>
      </c>
      <c r="C615" s="145"/>
      <c r="D615" s="145"/>
      <c r="E615" s="145"/>
      <c r="F615" s="145"/>
      <c r="G615" s="130">
        <v>1943647534</v>
      </c>
      <c r="H615" s="13">
        <f t="shared" si="19"/>
        <v>1943647.534</v>
      </c>
    </row>
  </sheetData>
  <sheetProtection/>
  <mergeCells count="2">
    <mergeCell ref="A8:H8"/>
    <mergeCell ref="B615:F615"/>
  </mergeCells>
  <printOptions/>
  <pageMargins left="1.1023622047244095" right="1.1023622047244095" top="0.7480314960629921" bottom="0.7480314960629921" header="0.31496062992125984" footer="0.31496062992125984"/>
  <pageSetup fitToHeight="0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zoomScalePageLayoutView="0" workbookViewId="0" topLeftCell="A22">
      <selection activeCell="D29" sqref="D29"/>
    </sheetView>
  </sheetViews>
  <sheetFormatPr defaultColWidth="9.00390625" defaultRowHeight="12.75"/>
  <cols>
    <col min="1" max="1" width="9.125" style="25" customWidth="1"/>
    <col min="2" max="2" width="43.75390625" style="26" customWidth="1"/>
    <col min="3" max="3" width="13.625" style="27" customWidth="1"/>
    <col min="4" max="4" width="14.625" style="27" customWidth="1"/>
    <col min="5" max="5" width="13.25390625" style="27" customWidth="1"/>
    <col min="6" max="6" width="12.875" style="27" customWidth="1"/>
    <col min="7" max="7" width="13.25390625" style="27" customWidth="1"/>
    <col min="8" max="8" width="10.75390625" style="27" customWidth="1"/>
    <col min="9" max="16384" width="9.125" style="25" customWidth="1"/>
  </cols>
  <sheetData>
    <row r="1" spans="5:8" ht="12">
      <c r="E1" s="28"/>
      <c r="F1" s="28"/>
      <c r="H1" s="2" t="s">
        <v>874</v>
      </c>
    </row>
    <row r="2" spans="5:8" ht="12">
      <c r="E2" s="28"/>
      <c r="F2" s="28"/>
      <c r="H2" s="2" t="s">
        <v>687</v>
      </c>
    </row>
    <row r="3" spans="5:8" ht="12">
      <c r="E3" s="28"/>
      <c r="F3" s="28"/>
      <c r="H3" s="2" t="s">
        <v>685</v>
      </c>
    </row>
    <row r="4" spans="5:8" ht="12">
      <c r="E4" s="28"/>
      <c r="F4" s="28"/>
      <c r="H4" s="2" t="s">
        <v>876</v>
      </c>
    </row>
    <row r="5" spans="5:8" ht="12">
      <c r="E5" s="28"/>
      <c r="F5" s="28"/>
      <c r="H5" s="2" t="s">
        <v>686</v>
      </c>
    </row>
    <row r="6" spans="5:8" ht="12">
      <c r="E6" s="29"/>
      <c r="F6" s="29"/>
      <c r="H6" s="2"/>
    </row>
    <row r="8" spans="2:8" ht="12.75">
      <c r="B8" s="148" t="s">
        <v>835</v>
      </c>
      <c r="C8" s="149"/>
      <c r="D8" s="149"/>
      <c r="E8" s="149"/>
      <c r="F8" s="149"/>
      <c r="G8" s="149"/>
      <c r="H8" s="149"/>
    </row>
    <row r="11" spans="1:8" ht="32.25">
      <c r="A11" s="11" t="s">
        <v>836</v>
      </c>
      <c r="B11" s="30" t="s">
        <v>837</v>
      </c>
      <c r="C11" s="31" t="s">
        <v>838</v>
      </c>
      <c r="D11" s="31" t="s">
        <v>839</v>
      </c>
      <c r="E11" s="31" t="s">
        <v>840</v>
      </c>
      <c r="F11" s="31" t="s">
        <v>841</v>
      </c>
      <c r="G11" s="31" t="s">
        <v>842</v>
      </c>
      <c r="H11" s="32" t="s">
        <v>41</v>
      </c>
    </row>
    <row r="12" spans="1:8" ht="32.25">
      <c r="A12" s="33" t="s">
        <v>843</v>
      </c>
      <c r="B12" s="34" t="s">
        <v>844</v>
      </c>
      <c r="C12" s="35">
        <f aca="true" t="shared" si="0" ref="C12:H13">SUM(C13)</f>
        <v>49148.24</v>
      </c>
      <c r="D12" s="35">
        <f t="shared" si="0"/>
        <v>62148.78</v>
      </c>
      <c r="E12" s="35">
        <f t="shared" si="0"/>
        <v>107154.7</v>
      </c>
      <c r="F12" s="35">
        <f t="shared" si="0"/>
        <v>54127.1</v>
      </c>
      <c r="G12" s="35">
        <f t="shared" si="0"/>
        <v>49445.9</v>
      </c>
      <c r="H12" s="35">
        <f t="shared" si="0"/>
        <v>322024.72</v>
      </c>
    </row>
    <row r="13" spans="1:8" ht="21">
      <c r="A13" s="36" t="s">
        <v>845</v>
      </c>
      <c r="B13" s="37" t="s">
        <v>846</v>
      </c>
      <c r="C13" s="38">
        <f>SUM(C14)</f>
        <v>49148.24</v>
      </c>
      <c r="D13" s="38">
        <f t="shared" si="0"/>
        <v>62148.78</v>
      </c>
      <c r="E13" s="38">
        <f t="shared" si="0"/>
        <v>107154.7</v>
      </c>
      <c r="F13" s="38">
        <f t="shared" si="0"/>
        <v>54127.1</v>
      </c>
      <c r="G13" s="38">
        <f t="shared" si="0"/>
        <v>49445.9</v>
      </c>
      <c r="H13" s="125">
        <f>C13+D13+E13+F13+G13</f>
        <v>322024.72</v>
      </c>
    </row>
    <row r="14" spans="1:8" ht="21">
      <c r="A14" s="40" t="s">
        <v>847</v>
      </c>
      <c r="B14" s="41" t="s">
        <v>848</v>
      </c>
      <c r="C14" s="42">
        <v>49148.24</v>
      </c>
      <c r="D14" s="42">
        <v>62148.78</v>
      </c>
      <c r="E14" s="42">
        <v>107154.7</v>
      </c>
      <c r="F14" s="42">
        <v>54127.1</v>
      </c>
      <c r="G14" s="42">
        <v>49445.9</v>
      </c>
      <c r="H14" s="39">
        <f>C14+D14+E14+F14+G14</f>
        <v>322024.72</v>
      </c>
    </row>
    <row r="15" spans="1:8" ht="31.5">
      <c r="A15" s="43" t="s">
        <v>849</v>
      </c>
      <c r="B15" s="44" t="s">
        <v>850</v>
      </c>
      <c r="C15" s="45">
        <f aca="true" t="shared" si="1" ref="C15:H15">C16+C24+C21</f>
        <v>8190.80619</v>
      </c>
      <c r="D15" s="45">
        <f t="shared" si="1"/>
        <v>8438.96501</v>
      </c>
      <c r="E15" s="45">
        <f t="shared" si="1"/>
        <v>0</v>
      </c>
      <c r="F15" s="45">
        <f t="shared" si="1"/>
        <v>2161.9300000000003</v>
      </c>
      <c r="G15" s="45">
        <f t="shared" si="1"/>
        <v>4455.2</v>
      </c>
      <c r="H15" s="45">
        <f t="shared" si="1"/>
        <v>23246.9012</v>
      </c>
    </row>
    <row r="16" spans="1:8" ht="21.75">
      <c r="A16" s="36" t="s">
        <v>851</v>
      </c>
      <c r="B16" s="46" t="s">
        <v>852</v>
      </c>
      <c r="C16" s="47">
        <f>C17+C18+C19+C20</f>
        <v>2656.69319</v>
      </c>
      <c r="D16" s="47">
        <f>D17+D18+D19+D20</f>
        <v>1858.7032199999999</v>
      </c>
      <c r="E16" s="47">
        <f>E17+E18+E19+E20</f>
        <v>0</v>
      </c>
      <c r="F16" s="47">
        <f>F17+F18+F19+F20</f>
        <v>320</v>
      </c>
      <c r="G16" s="47">
        <f>G17+G18+G19+G20</f>
        <v>4455.2</v>
      </c>
      <c r="H16" s="125">
        <f>C16+D16+E16+F16+G16</f>
        <v>9290.596409999998</v>
      </c>
    </row>
    <row r="17" spans="1:8" s="52" customFormat="1" ht="63.75">
      <c r="A17" s="48" t="s">
        <v>853</v>
      </c>
      <c r="B17" s="49" t="s">
        <v>854</v>
      </c>
      <c r="C17" s="50">
        <v>0</v>
      </c>
      <c r="D17" s="50">
        <v>0</v>
      </c>
      <c r="E17" s="50">
        <v>0</v>
      </c>
      <c r="F17" s="50">
        <v>0</v>
      </c>
      <c r="G17" s="50">
        <f>950+1550+1955.2</f>
        <v>4455.2</v>
      </c>
      <c r="H17" s="51">
        <f>C17+D17+E17+F17+G17</f>
        <v>4455.2</v>
      </c>
    </row>
    <row r="18" spans="1:8" s="52" customFormat="1" ht="32.25">
      <c r="A18" s="48" t="s">
        <v>877</v>
      </c>
      <c r="B18" s="49" t="s">
        <v>878</v>
      </c>
      <c r="C18" s="50">
        <v>0</v>
      </c>
      <c r="D18" s="50">
        <v>1575</v>
      </c>
      <c r="E18" s="50">
        <v>0</v>
      </c>
      <c r="F18" s="50">
        <v>320</v>
      </c>
      <c r="G18" s="50">
        <v>0</v>
      </c>
      <c r="H18" s="51">
        <f>C18+D18+E18+F18+G18</f>
        <v>1895</v>
      </c>
    </row>
    <row r="19" spans="1:8" s="52" customFormat="1" ht="21.75">
      <c r="A19" s="48" t="s">
        <v>1064</v>
      </c>
      <c r="B19" s="53" t="s">
        <v>1069</v>
      </c>
      <c r="C19" s="50">
        <v>2656.69319</v>
      </c>
      <c r="D19" s="50">
        <v>196.41646</v>
      </c>
      <c r="E19" s="50">
        <v>0</v>
      </c>
      <c r="F19" s="50">
        <v>0</v>
      </c>
      <c r="G19" s="50">
        <v>0</v>
      </c>
      <c r="H19" s="51">
        <f>C19+D19+E19+F19+G19</f>
        <v>2853.10965</v>
      </c>
    </row>
    <row r="20" spans="1:8" s="52" customFormat="1" ht="42.75">
      <c r="A20" s="48" t="s">
        <v>1072</v>
      </c>
      <c r="B20" s="53" t="s">
        <v>1098</v>
      </c>
      <c r="C20" s="50">
        <v>0</v>
      </c>
      <c r="D20" s="50">
        <v>87.28676</v>
      </c>
      <c r="E20" s="50">
        <v>0</v>
      </c>
      <c r="F20" s="50">
        <v>0</v>
      </c>
      <c r="G20" s="50">
        <v>0</v>
      </c>
      <c r="H20" s="51">
        <f>C20+D20+E20+F20+G20</f>
        <v>87.28676</v>
      </c>
    </row>
    <row r="21" spans="1:8" s="52" customFormat="1" ht="12">
      <c r="A21" s="54" t="s">
        <v>855</v>
      </c>
      <c r="B21" s="55" t="s">
        <v>856</v>
      </c>
      <c r="C21" s="56">
        <f>C22+C23</f>
        <v>4334.113</v>
      </c>
      <c r="D21" s="56">
        <f>D22+D23</f>
        <v>4580.2617900000005</v>
      </c>
      <c r="E21" s="56">
        <f>E22+E23</f>
        <v>0</v>
      </c>
      <c r="F21" s="56">
        <f>F22+F23</f>
        <v>0</v>
      </c>
      <c r="G21" s="56">
        <f>G22+G23</f>
        <v>0</v>
      </c>
      <c r="H21" s="126">
        <f>SUM(C21:G21)</f>
        <v>8914.374790000002</v>
      </c>
    </row>
    <row r="22" spans="1:8" s="52" customFormat="1" ht="32.25">
      <c r="A22" s="57" t="s">
        <v>857</v>
      </c>
      <c r="B22" s="49" t="s">
        <v>858</v>
      </c>
      <c r="C22" s="50">
        <f>4458.666-124.553</f>
        <v>4334.113</v>
      </c>
      <c r="D22" s="50">
        <f>3885.476+151.5534</f>
        <v>4037.0294000000004</v>
      </c>
      <c r="E22" s="50"/>
      <c r="F22" s="50">
        <v>0</v>
      </c>
      <c r="G22" s="50">
        <v>0</v>
      </c>
      <c r="H22" s="51">
        <f>SUM(C22:G22)</f>
        <v>8371.1424</v>
      </c>
    </row>
    <row r="23" spans="1:8" s="52" customFormat="1" ht="30" customHeight="1">
      <c r="A23" s="57" t="s">
        <v>1146</v>
      </c>
      <c r="B23" s="49" t="s">
        <v>1145</v>
      </c>
      <c r="C23" s="50"/>
      <c r="D23" s="50">
        <f>0+543.23239</f>
        <v>543.23239</v>
      </c>
      <c r="E23" s="50"/>
      <c r="F23" s="50"/>
      <c r="G23" s="50"/>
      <c r="H23" s="51">
        <f>SUM(C23:G23)</f>
        <v>543.23239</v>
      </c>
    </row>
    <row r="24" spans="1:8" ht="12">
      <c r="A24" s="58" t="s">
        <v>859</v>
      </c>
      <c r="B24" s="46" t="s">
        <v>860</v>
      </c>
      <c r="C24" s="47">
        <f>SUM(C25:C25)</f>
        <v>1200</v>
      </c>
      <c r="D24" s="47">
        <f>SUM(D25:D25)</f>
        <v>2000</v>
      </c>
      <c r="E24" s="47">
        <f>SUM(E25:E25)</f>
        <v>0</v>
      </c>
      <c r="F24" s="47">
        <f>SUM(F25:F25)</f>
        <v>1841.93</v>
      </c>
      <c r="G24" s="47">
        <f>SUM(G25:G25)</f>
        <v>0</v>
      </c>
      <c r="H24" s="126">
        <f>C24+D24+E24+F24+G24</f>
        <v>5041.93</v>
      </c>
    </row>
    <row r="25" spans="1:8" s="60" customFormat="1" ht="53.25">
      <c r="A25" s="57" t="s">
        <v>861</v>
      </c>
      <c r="B25" s="49" t="s">
        <v>683</v>
      </c>
      <c r="C25" s="59">
        <v>1200</v>
      </c>
      <c r="D25" s="59">
        <v>2000</v>
      </c>
      <c r="E25" s="59">
        <v>0</v>
      </c>
      <c r="F25" s="59">
        <f>1400+441.93</f>
        <v>1841.93</v>
      </c>
      <c r="G25" s="59">
        <v>0</v>
      </c>
      <c r="H25" s="51">
        <f>C25+D25+E25+F25+G25</f>
        <v>5041.93</v>
      </c>
    </row>
    <row r="26" spans="1:8" s="60" customFormat="1" ht="42">
      <c r="A26" s="43" t="s">
        <v>881</v>
      </c>
      <c r="B26" s="44" t="s">
        <v>1074</v>
      </c>
      <c r="C26" s="45">
        <f aca="true" t="shared" si="2" ref="C26:H26">C27+C28</f>
        <v>100</v>
      </c>
      <c r="D26" s="45">
        <f t="shared" si="2"/>
        <v>8682.3312</v>
      </c>
      <c r="E26" s="45">
        <f t="shared" si="2"/>
        <v>0</v>
      </c>
      <c r="F26" s="45">
        <f t="shared" si="2"/>
        <v>0</v>
      </c>
      <c r="G26" s="45">
        <f t="shared" si="2"/>
        <v>0</v>
      </c>
      <c r="H26" s="45">
        <f t="shared" si="2"/>
        <v>8782.3312</v>
      </c>
    </row>
    <row r="27" spans="1:8" s="60" customFormat="1" ht="63.75">
      <c r="A27" s="57" t="s">
        <v>882</v>
      </c>
      <c r="B27" s="49" t="s">
        <v>1075</v>
      </c>
      <c r="C27" s="59">
        <v>100</v>
      </c>
      <c r="D27" s="59">
        <v>0</v>
      </c>
      <c r="E27" s="59">
        <v>0</v>
      </c>
      <c r="F27" s="59">
        <v>0</v>
      </c>
      <c r="G27" s="59">
        <v>0</v>
      </c>
      <c r="H27" s="51">
        <f>C27+D27+E27+F27+G27</f>
        <v>100</v>
      </c>
    </row>
    <row r="28" spans="1:8" s="60" customFormat="1" ht="41.25" customHeight="1">
      <c r="A28" s="57" t="s">
        <v>1144</v>
      </c>
      <c r="B28" s="49" t="s">
        <v>1143</v>
      </c>
      <c r="C28" s="59">
        <v>0</v>
      </c>
      <c r="D28" s="59">
        <f>0+1084.14+3799.0956+3799.0956</f>
        <v>8682.3312</v>
      </c>
      <c r="E28" s="59">
        <v>0</v>
      </c>
      <c r="F28" s="59">
        <v>0</v>
      </c>
      <c r="G28" s="59">
        <v>0</v>
      </c>
      <c r="H28" s="51">
        <f>C28+D28+E28+F28+G28</f>
        <v>8682.3312</v>
      </c>
    </row>
    <row r="29" spans="1:8" s="65" customFormat="1" ht="42.75">
      <c r="A29" s="61" t="s">
        <v>1073</v>
      </c>
      <c r="B29" s="62" t="s">
        <v>1112</v>
      </c>
      <c r="C29" s="63">
        <f aca="true" t="shared" si="3" ref="C29:G30">C30</f>
        <v>520</v>
      </c>
      <c r="D29" s="63">
        <f t="shared" si="3"/>
        <v>0</v>
      </c>
      <c r="E29" s="63">
        <f t="shared" si="3"/>
        <v>578.12932</v>
      </c>
      <c r="F29" s="63">
        <f t="shared" si="3"/>
        <v>0</v>
      </c>
      <c r="G29" s="63">
        <f t="shared" si="3"/>
        <v>1390.5</v>
      </c>
      <c r="H29" s="64">
        <f>SUM(C29:G29)</f>
        <v>2488.62932</v>
      </c>
    </row>
    <row r="30" spans="1:8" s="65" customFormat="1" ht="27" customHeight="1">
      <c r="A30" s="66" t="s">
        <v>1115</v>
      </c>
      <c r="B30" s="67" t="s">
        <v>145</v>
      </c>
      <c r="C30" s="47">
        <f t="shared" si="3"/>
        <v>520</v>
      </c>
      <c r="D30" s="47">
        <f t="shared" si="3"/>
        <v>0</v>
      </c>
      <c r="E30" s="47">
        <f t="shared" si="3"/>
        <v>578.12932</v>
      </c>
      <c r="F30" s="47">
        <f t="shared" si="3"/>
        <v>0</v>
      </c>
      <c r="G30" s="47">
        <f t="shared" si="3"/>
        <v>1390.5</v>
      </c>
      <c r="H30" s="126">
        <f>SUM(C30:G30)</f>
        <v>2488.62932</v>
      </c>
    </row>
    <row r="31" spans="1:8" s="65" customFormat="1" ht="44.25" customHeight="1">
      <c r="A31" s="69" t="s">
        <v>1116</v>
      </c>
      <c r="B31" s="53" t="s">
        <v>1114</v>
      </c>
      <c r="C31" s="59">
        <v>520</v>
      </c>
      <c r="D31" s="59">
        <v>0</v>
      </c>
      <c r="E31" s="59">
        <v>578.12932</v>
      </c>
      <c r="F31" s="59">
        <v>0</v>
      </c>
      <c r="G31" s="59">
        <v>1390.5</v>
      </c>
      <c r="H31" s="68">
        <f>SUM(C31:G31)</f>
        <v>2488.62932</v>
      </c>
    </row>
    <row r="32" spans="1:8" s="70" customFormat="1" ht="12">
      <c r="A32" s="61" t="s">
        <v>1101</v>
      </c>
      <c r="B32" s="62" t="s">
        <v>880</v>
      </c>
      <c r="C32" s="63">
        <f>C33</f>
        <v>0</v>
      </c>
      <c r="D32" s="63">
        <f>D33</f>
        <v>1703.88604</v>
      </c>
      <c r="E32" s="63">
        <f>E33</f>
        <v>0</v>
      </c>
      <c r="F32" s="63">
        <f>F33</f>
        <v>0</v>
      </c>
      <c r="G32" s="63">
        <f>G33</f>
        <v>0</v>
      </c>
      <c r="H32" s="64">
        <f>C32+D32+E32+F32+G32</f>
        <v>1703.88604</v>
      </c>
    </row>
    <row r="33" spans="1:8" s="60" customFormat="1" ht="12">
      <c r="A33" s="57" t="s">
        <v>1113</v>
      </c>
      <c r="B33" s="49" t="s">
        <v>879</v>
      </c>
      <c r="C33" s="50">
        <v>0</v>
      </c>
      <c r="D33" s="50">
        <v>1703.88604</v>
      </c>
      <c r="E33" s="50">
        <v>0</v>
      </c>
      <c r="F33" s="50">
        <v>0</v>
      </c>
      <c r="G33" s="50"/>
      <c r="H33" s="51">
        <f>C33+D33+E33+F33+G33</f>
        <v>1703.88604</v>
      </c>
    </row>
    <row r="34" spans="1:8" ht="12">
      <c r="A34" s="71">
        <v>5</v>
      </c>
      <c r="B34" s="72" t="s">
        <v>862</v>
      </c>
      <c r="C34" s="73">
        <f aca="true" t="shared" si="4" ref="C34:H34">C15+C12+C32+C26+C29</f>
        <v>57959.04619</v>
      </c>
      <c r="D34" s="73">
        <f t="shared" si="4"/>
        <v>80973.96225</v>
      </c>
      <c r="E34" s="73">
        <f t="shared" si="4"/>
        <v>107732.82931999999</v>
      </c>
      <c r="F34" s="73">
        <f t="shared" si="4"/>
        <v>56289.03</v>
      </c>
      <c r="G34" s="73">
        <f t="shared" si="4"/>
        <v>55291.6</v>
      </c>
      <c r="H34" s="73">
        <f t="shared" si="4"/>
        <v>358246.46776</v>
      </c>
    </row>
    <row r="36" ht="12">
      <c r="H36" s="74"/>
    </row>
    <row r="37" ht="12">
      <c r="H37" s="74"/>
    </row>
    <row r="40" ht="12">
      <c r="H40" s="74"/>
    </row>
  </sheetData>
  <sheetProtection/>
  <autoFilter ref="A11:H34"/>
  <mergeCells count="1"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V44"/>
  <sheetViews>
    <sheetView zoomScalePageLayoutView="0" workbookViewId="0" topLeftCell="A31">
      <selection activeCell="F26" sqref="F26"/>
    </sheetView>
  </sheetViews>
  <sheetFormatPr defaultColWidth="9.00390625" defaultRowHeight="12.75"/>
  <cols>
    <col min="1" max="1" width="5.75390625" style="26" customWidth="1"/>
    <col min="2" max="2" width="49.875" style="27" customWidth="1"/>
    <col min="3" max="3" width="23.75390625" style="26" customWidth="1"/>
    <col min="4" max="4" width="13.75390625" style="74" customWidth="1"/>
    <col min="5" max="16384" width="9.125" style="27" customWidth="1"/>
  </cols>
  <sheetData>
    <row r="1" ht="10.5">
      <c r="D1" s="75" t="s">
        <v>875</v>
      </c>
    </row>
    <row r="2" ht="10.5">
      <c r="D2" s="2" t="s">
        <v>687</v>
      </c>
    </row>
    <row r="3" ht="10.5">
      <c r="D3" s="2" t="s">
        <v>685</v>
      </c>
    </row>
    <row r="4" ht="10.5">
      <c r="D4" s="2" t="s">
        <v>876</v>
      </c>
    </row>
    <row r="5" ht="10.5">
      <c r="D5" s="2" t="s">
        <v>686</v>
      </c>
    </row>
    <row r="6" ht="10.5">
      <c r="D6" s="2"/>
    </row>
    <row r="7" ht="10.5">
      <c r="D7" s="76"/>
    </row>
    <row r="8" spans="1:4" ht="10.5">
      <c r="A8" s="148" t="s">
        <v>690</v>
      </c>
      <c r="B8" s="148"/>
      <c r="C8" s="148"/>
      <c r="D8" s="148"/>
    </row>
    <row r="10" spans="1:4" ht="12.75" customHeight="1">
      <c r="A10" s="150" t="s">
        <v>45</v>
      </c>
      <c r="B10" s="150" t="s">
        <v>260</v>
      </c>
      <c r="C10" s="150" t="s">
        <v>20</v>
      </c>
      <c r="D10" s="152" t="s">
        <v>41</v>
      </c>
    </row>
    <row r="11" spans="1:4" ht="24" customHeight="1">
      <c r="A11" s="151"/>
      <c r="B11" s="151"/>
      <c r="C11" s="151"/>
      <c r="D11" s="153"/>
    </row>
    <row r="12" spans="1:4" s="78" customFormat="1" ht="10.5">
      <c r="A12" s="77">
        <v>1</v>
      </c>
      <c r="B12" s="77">
        <v>2</v>
      </c>
      <c r="C12" s="77">
        <v>3</v>
      </c>
      <c r="D12" s="77">
        <v>4</v>
      </c>
    </row>
    <row r="13" spans="1:4" s="78" customFormat="1" ht="21">
      <c r="A13" s="77">
        <v>1</v>
      </c>
      <c r="B13" s="79" t="s">
        <v>756</v>
      </c>
      <c r="C13" s="80" t="s">
        <v>757</v>
      </c>
      <c r="D13" s="81">
        <f>D14+D16</f>
        <v>-15000</v>
      </c>
    </row>
    <row r="14" spans="1:4" ht="21">
      <c r="A14" s="12">
        <f>A13+1</f>
        <v>2</v>
      </c>
      <c r="B14" s="24" t="s">
        <v>691</v>
      </c>
      <c r="C14" s="22" t="s">
        <v>755</v>
      </c>
      <c r="D14" s="82">
        <f>D15</f>
        <v>0</v>
      </c>
    </row>
    <row r="15" spans="1:4" ht="31.5">
      <c r="A15" s="12">
        <f aca="true" t="shared" si="0" ref="A15:A38">A14+1</f>
        <v>3</v>
      </c>
      <c r="B15" s="83" t="s">
        <v>758</v>
      </c>
      <c r="C15" s="84" t="s">
        <v>692</v>
      </c>
      <c r="D15" s="82">
        <v>0</v>
      </c>
    </row>
    <row r="16" spans="1:4" ht="31.5">
      <c r="A16" s="12">
        <f t="shared" si="0"/>
        <v>4</v>
      </c>
      <c r="B16" s="83" t="s">
        <v>693</v>
      </c>
      <c r="C16" s="84" t="s">
        <v>694</v>
      </c>
      <c r="D16" s="82">
        <f>D17</f>
        <v>-15000</v>
      </c>
    </row>
    <row r="17" spans="1:4" ht="31.5">
      <c r="A17" s="12">
        <f t="shared" si="0"/>
        <v>5</v>
      </c>
      <c r="B17" s="83" t="s">
        <v>759</v>
      </c>
      <c r="C17" s="84" t="s">
        <v>760</v>
      </c>
      <c r="D17" s="82">
        <v>-15000</v>
      </c>
    </row>
    <row r="18" spans="1:256" ht="21">
      <c r="A18" s="85">
        <f t="shared" si="0"/>
        <v>6</v>
      </c>
      <c r="B18" s="86" t="s">
        <v>257</v>
      </c>
      <c r="C18" s="87" t="s">
        <v>42</v>
      </c>
      <c r="D18" s="88">
        <f>D19+D26</f>
        <v>15000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4" ht="21">
      <c r="A19" s="12">
        <f t="shared" si="0"/>
        <v>7</v>
      </c>
      <c r="B19" s="89" t="s">
        <v>761</v>
      </c>
      <c r="C19" s="90" t="s">
        <v>762</v>
      </c>
      <c r="D19" s="82">
        <f>D20</f>
        <v>-1943647.534</v>
      </c>
    </row>
    <row r="20" spans="1:4" ht="21">
      <c r="A20" s="12">
        <f t="shared" si="0"/>
        <v>8</v>
      </c>
      <c r="B20" s="89" t="s">
        <v>763</v>
      </c>
      <c r="C20" s="90" t="s">
        <v>764</v>
      </c>
      <c r="D20" s="82">
        <f>D21</f>
        <v>-1943647.534</v>
      </c>
    </row>
    <row r="21" spans="1:5" ht="21">
      <c r="A21" s="12">
        <f t="shared" si="0"/>
        <v>9</v>
      </c>
      <c r="B21" s="91" t="s">
        <v>765</v>
      </c>
      <c r="C21" s="90" t="s">
        <v>766</v>
      </c>
      <c r="D21" s="82">
        <f>D22</f>
        <v>-1943647.534</v>
      </c>
      <c r="E21" s="74"/>
    </row>
    <row r="22" spans="1:4" ht="21">
      <c r="A22" s="12">
        <f t="shared" si="0"/>
        <v>10</v>
      </c>
      <c r="B22" s="92" t="s">
        <v>767</v>
      </c>
      <c r="C22" s="90" t="s">
        <v>768</v>
      </c>
      <c r="D22" s="82">
        <f>-2!D132</f>
        <v>-1943647.534</v>
      </c>
    </row>
    <row r="23" spans="1:4" ht="21">
      <c r="A23" s="12">
        <f t="shared" si="0"/>
        <v>11</v>
      </c>
      <c r="B23" s="92" t="s">
        <v>754</v>
      </c>
      <c r="C23" s="90" t="s">
        <v>769</v>
      </c>
      <c r="D23" s="82">
        <f>D24</f>
        <v>1958647.534</v>
      </c>
    </row>
    <row r="24" spans="1:4" ht="21">
      <c r="A24" s="12">
        <f t="shared" si="0"/>
        <v>12</v>
      </c>
      <c r="B24" s="92" t="s">
        <v>770</v>
      </c>
      <c r="C24" s="90" t="s">
        <v>771</v>
      </c>
      <c r="D24" s="82">
        <f>D25</f>
        <v>1958647.534</v>
      </c>
    </row>
    <row r="25" spans="1:4" ht="21">
      <c r="A25" s="12">
        <f t="shared" si="0"/>
        <v>13</v>
      </c>
      <c r="B25" s="92" t="s">
        <v>772</v>
      </c>
      <c r="C25" s="90" t="s">
        <v>773</v>
      </c>
      <c r="D25" s="82">
        <f>D26</f>
        <v>1958647.534</v>
      </c>
    </row>
    <row r="26" spans="1:4" ht="21">
      <c r="A26" s="12">
        <f t="shared" si="0"/>
        <v>14</v>
      </c>
      <c r="B26" s="92" t="s">
        <v>774</v>
      </c>
      <c r="C26" s="90" t="s">
        <v>775</v>
      </c>
      <c r="D26" s="82">
        <f>4!G591+15000</f>
        <v>1958647.534</v>
      </c>
    </row>
    <row r="27" spans="1:256" ht="21">
      <c r="A27" s="85">
        <f t="shared" si="0"/>
        <v>15</v>
      </c>
      <c r="B27" s="86" t="s">
        <v>18</v>
      </c>
      <c r="C27" s="87" t="s">
        <v>19</v>
      </c>
      <c r="D27" s="88">
        <f>D28+D30+D33+D36</f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4" ht="21">
      <c r="A28" s="12">
        <f t="shared" si="0"/>
        <v>16</v>
      </c>
      <c r="B28" s="93" t="s">
        <v>776</v>
      </c>
      <c r="C28" s="90" t="s">
        <v>777</v>
      </c>
      <c r="D28" s="82">
        <f>D29</f>
        <v>0</v>
      </c>
    </row>
    <row r="29" spans="1:4" ht="21">
      <c r="A29" s="12">
        <f t="shared" si="0"/>
        <v>17</v>
      </c>
      <c r="B29" s="93" t="s">
        <v>778</v>
      </c>
      <c r="C29" s="90" t="s">
        <v>779</v>
      </c>
      <c r="D29" s="82">
        <v>0</v>
      </c>
    </row>
    <row r="30" spans="1:256" s="78" customFormat="1" ht="21">
      <c r="A30" s="12">
        <f t="shared" si="0"/>
        <v>18</v>
      </c>
      <c r="B30" s="93" t="s">
        <v>780</v>
      </c>
      <c r="C30" s="90" t="s">
        <v>781</v>
      </c>
      <c r="D30" s="82">
        <f>D31</f>
        <v>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4" ht="63">
      <c r="A31" s="12">
        <f t="shared" si="0"/>
        <v>19</v>
      </c>
      <c r="B31" s="93" t="s">
        <v>782</v>
      </c>
      <c r="C31" s="90" t="s">
        <v>783</v>
      </c>
      <c r="D31" s="82">
        <f>D32</f>
        <v>0</v>
      </c>
    </row>
    <row r="32" spans="1:256" s="78" customFormat="1" ht="52.5">
      <c r="A32" s="12">
        <f t="shared" si="0"/>
        <v>20</v>
      </c>
      <c r="B32" s="93" t="s">
        <v>784</v>
      </c>
      <c r="C32" s="90" t="s">
        <v>785</v>
      </c>
      <c r="D32" s="82">
        <v>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78" customFormat="1" ht="21">
      <c r="A33" s="12">
        <f t="shared" si="0"/>
        <v>21</v>
      </c>
      <c r="B33" s="93" t="s">
        <v>786</v>
      </c>
      <c r="C33" s="90" t="s">
        <v>787</v>
      </c>
      <c r="D33" s="82">
        <f>D34</f>
        <v>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4" ht="21">
      <c r="A34" s="12">
        <f t="shared" si="0"/>
        <v>22</v>
      </c>
      <c r="B34" s="93" t="s">
        <v>788</v>
      </c>
      <c r="C34" s="90" t="s">
        <v>789</v>
      </c>
      <c r="D34" s="82">
        <f>D35</f>
        <v>0</v>
      </c>
    </row>
    <row r="35" spans="1:4" ht="31.5">
      <c r="A35" s="12">
        <f t="shared" si="0"/>
        <v>23</v>
      </c>
      <c r="B35" s="93" t="s">
        <v>790</v>
      </c>
      <c r="C35" s="90" t="s">
        <v>791</v>
      </c>
      <c r="D35" s="82">
        <v>0</v>
      </c>
    </row>
    <row r="36" spans="1:256" ht="21">
      <c r="A36" s="12">
        <f t="shared" si="0"/>
        <v>24</v>
      </c>
      <c r="B36" s="93" t="s">
        <v>258</v>
      </c>
      <c r="C36" s="90" t="s">
        <v>792</v>
      </c>
      <c r="D36" s="82">
        <f>D37</f>
        <v>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ht="52.5">
      <c r="A37" s="12">
        <f t="shared" si="0"/>
        <v>25</v>
      </c>
      <c r="B37" s="93" t="s">
        <v>793</v>
      </c>
      <c r="C37" s="90" t="s">
        <v>794</v>
      </c>
      <c r="D37" s="82">
        <f>D38</f>
        <v>0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ht="105">
      <c r="A38" s="12">
        <f t="shared" si="0"/>
        <v>26</v>
      </c>
      <c r="B38" s="93" t="s">
        <v>795</v>
      </c>
      <c r="C38" s="90" t="s">
        <v>796</v>
      </c>
      <c r="D38" s="82">
        <v>0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4" ht="21">
      <c r="A39" s="23">
        <f>A38+1</f>
        <v>27</v>
      </c>
      <c r="B39" s="94" t="s">
        <v>259</v>
      </c>
      <c r="C39" s="95"/>
      <c r="D39" s="88">
        <f>D18+D13+D27</f>
        <v>0</v>
      </c>
    </row>
    <row r="40" ht="10.5">
      <c r="A40" s="27"/>
    </row>
    <row r="41" ht="10.5">
      <c r="A41" s="27"/>
    </row>
    <row r="42" ht="10.5">
      <c r="A42" s="27"/>
    </row>
    <row r="43" ht="10.5">
      <c r="A43" s="27"/>
    </row>
    <row r="44" ht="10.5">
      <c r="A44" s="27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1.1811023622047245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2023-10-16T08:19:32Z</cp:lastPrinted>
  <dcterms:created xsi:type="dcterms:W3CDTF">2009-04-03T07:50:46Z</dcterms:created>
  <dcterms:modified xsi:type="dcterms:W3CDTF">2023-11-24T07:16:12Z</dcterms:modified>
  <cp:category/>
  <cp:version/>
  <cp:contentType/>
  <cp:contentStatus/>
</cp:coreProperties>
</file>